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I:\STEPS\eSTEPS\Androids\XLS Forms\"/>
    </mc:Choice>
  </mc:AlternateContent>
  <xr:revisionPtr revIDLastSave="0" documentId="13_ncr:1_{1D7135D7-5108-49DF-B7FF-9C2F9057A55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urvey" sheetId="1" r:id="rId1"/>
    <sheet name="choices" sheetId="2" r:id="rId2"/>
    <sheet name="settings" sheetId="3" r:id="rId3"/>
  </sheets>
  <definedNames>
    <definedName name="_xlnm._FilterDatabase" localSheetId="0" hidden="1">survey!$A$1:$AG$58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2" l="1"/>
  <c r="B63" i="2" s="1"/>
  <c r="G63" i="2" s="1"/>
  <c r="D62" i="2" l="1"/>
  <c r="A62" i="2"/>
  <c r="C62" i="2"/>
  <c r="G62" i="2"/>
  <c r="E63" i="2"/>
  <c r="C63" i="2"/>
  <c r="A63" i="2"/>
  <c r="F62" i="2"/>
  <c r="D63" i="2"/>
  <c r="F63" i="2"/>
  <c r="E62" i="2"/>
  <c r="B64" i="2"/>
  <c r="B65" i="2" s="1"/>
  <c r="B66" i="2" l="1"/>
  <c r="F66" i="2" s="1"/>
  <c r="G65" i="2"/>
  <c r="D65" i="2"/>
  <c r="E65" i="2"/>
  <c r="F65" i="2"/>
  <c r="C65" i="2"/>
  <c r="A65" i="2"/>
  <c r="F64" i="2"/>
  <c r="A64" i="2"/>
  <c r="G64" i="2"/>
  <c r="C64" i="2"/>
  <c r="D64" i="2"/>
  <c r="E64" i="2"/>
  <c r="E66" i="2" l="1"/>
  <c r="B67" i="2"/>
  <c r="G67" i="2" s="1"/>
  <c r="A66" i="2"/>
  <c r="G66" i="2"/>
  <c r="D66" i="2"/>
  <c r="C66" i="2"/>
  <c r="F67" i="2" l="1"/>
  <c r="A67" i="2"/>
  <c r="B68" i="2"/>
  <c r="B69" i="2" s="1"/>
  <c r="F69" i="2" s="1"/>
  <c r="E67" i="2"/>
  <c r="C67" i="2"/>
  <c r="D67" i="2"/>
  <c r="B70" i="2" l="1"/>
  <c r="F70" i="2" s="1"/>
  <c r="C68" i="2"/>
  <c r="E68" i="2"/>
  <c r="A69" i="2"/>
  <c r="D68" i="2"/>
  <c r="C69" i="2"/>
  <c r="D69" i="2"/>
  <c r="G68" i="2"/>
  <c r="E69" i="2"/>
  <c r="G69" i="2"/>
  <c r="A68" i="2"/>
  <c r="F68" i="2"/>
  <c r="A70" i="2" l="1"/>
  <c r="D70" i="2"/>
  <c r="B71" i="2"/>
  <c r="B72" i="2" s="1"/>
  <c r="E72" i="2" s="1"/>
  <c r="E70" i="2"/>
  <c r="G70" i="2"/>
  <c r="C70" i="2"/>
  <c r="B73" i="2" l="1"/>
  <c r="D73" i="2" s="1"/>
  <c r="F72" i="2"/>
  <c r="D72" i="2"/>
  <c r="A72" i="2"/>
  <c r="D71" i="2"/>
  <c r="F71" i="2"/>
  <c r="G71" i="2"/>
  <c r="C71" i="2"/>
  <c r="E71" i="2"/>
  <c r="A71" i="2"/>
  <c r="G72" i="2"/>
  <c r="C72" i="2"/>
  <c r="A73" i="2" l="1"/>
  <c r="B74" i="2"/>
  <c r="E74" i="2" s="1"/>
  <c r="C73" i="2"/>
  <c r="F73" i="2"/>
  <c r="E73" i="2"/>
  <c r="G73" i="2"/>
  <c r="D74" i="2" l="1"/>
  <c r="G74" i="2"/>
  <c r="A74" i="2"/>
  <c r="F74" i="2"/>
  <c r="C74" i="2"/>
  <c r="B75" i="2"/>
  <c r="B76" i="2" s="1"/>
  <c r="D76" i="2" s="1"/>
  <c r="A75" i="2" l="1"/>
  <c r="F75" i="2"/>
  <c r="C76" i="2"/>
  <c r="D75" i="2"/>
  <c r="E76" i="2"/>
  <c r="A76" i="2"/>
  <c r="G76" i="2"/>
  <c r="C75" i="2"/>
  <c r="B77" i="2"/>
  <c r="G77" i="2" s="1"/>
  <c r="G75" i="2"/>
  <c r="E75" i="2"/>
  <c r="F76" i="2"/>
  <c r="C77" i="2" l="1"/>
  <c r="E77" i="2"/>
  <c r="D77" i="2"/>
  <c r="A77" i="2"/>
  <c r="B78" i="2"/>
  <c r="E78" i="2" s="1"/>
  <c r="F77" i="2"/>
  <c r="G78" i="2" l="1"/>
  <c r="A78" i="2"/>
  <c r="D78" i="2"/>
  <c r="B79" i="2"/>
  <c r="G79" i="2" s="1"/>
  <c r="C78" i="2"/>
  <c r="F78" i="2"/>
  <c r="C79" i="2" l="1"/>
  <c r="A79" i="2"/>
  <c r="D79" i="2"/>
  <c r="F79" i="2"/>
  <c r="E79" i="2"/>
  <c r="B80" i="2"/>
  <c r="C80" i="2" s="1"/>
  <c r="G80" i="2" l="1"/>
  <c r="E80" i="2"/>
  <c r="F80" i="2"/>
  <c r="D80" i="2"/>
  <c r="A80" i="2"/>
  <c r="B81" i="2"/>
  <c r="G81" i="2" s="1"/>
  <c r="D81" i="2" l="1"/>
  <c r="C81" i="2"/>
  <c r="B82" i="2"/>
  <c r="G82" i="2" s="1"/>
  <c r="E81" i="2"/>
  <c r="F81" i="2"/>
  <c r="A81" i="2"/>
  <c r="B83" i="2" l="1"/>
  <c r="G83" i="2" s="1"/>
  <c r="A82" i="2"/>
  <c r="F82" i="2"/>
  <c r="C82" i="2"/>
  <c r="E82" i="2"/>
  <c r="D82" i="2"/>
  <c r="B84" i="2" l="1"/>
  <c r="F84" i="2" s="1"/>
  <c r="A83" i="2"/>
  <c r="C83" i="2"/>
  <c r="F83" i="2"/>
  <c r="E83" i="2"/>
  <c r="D83" i="2"/>
  <c r="B85" i="2" l="1"/>
  <c r="G85" i="2" s="1"/>
  <c r="C84" i="2"/>
  <c r="E84" i="2"/>
  <c r="G84" i="2"/>
  <c r="D84" i="2"/>
  <c r="A84" i="2"/>
  <c r="E85" i="2" l="1"/>
  <c r="F85" i="2"/>
  <c r="B86" i="2"/>
  <c r="G86" i="2" s="1"/>
  <c r="D85" i="2"/>
  <c r="C85" i="2"/>
  <c r="A85" i="2"/>
  <c r="B87" i="2" l="1"/>
  <c r="C87" i="2" s="1"/>
  <c r="E86" i="2"/>
  <c r="F86" i="2"/>
  <c r="A86" i="2"/>
  <c r="D86" i="2"/>
  <c r="C86" i="2"/>
  <c r="E87" i="2" l="1"/>
  <c r="G87" i="2"/>
  <c r="B88" i="2"/>
  <c r="A88" i="2" s="1"/>
  <c r="F87" i="2"/>
  <c r="D87" i="2"/>
  <c r="A87" i="2"/>
  <c r="C88" i="2" l="1"/>
  <c r="F88" i="2"/>
  <c r="E88" i="2"/>
  <c r="G88" i="2"/>
  <c r="D88" i="2"/>
  <c r="B89" i="2"/>
  <c r="D89" i="2" l="1"/>
  <c r="G89" i="2"/>
  <c r="C89" i="2"/>
  <c r="A89" i="2"/>
  <c r="F89" i="2"/>
  <c r="E89" i="2"/>
  <c r="B90" i="2"/>
  <c r="A90" i="2" s="1"/>
  <c r="B91" i="2" l="1"/>
  <c r="C91" i="2" s="1"/>
  <c r="F90" i="2"/>
  <c r="C90" i="2"/>
  <c r="G90" i="2"/>
  <c r="D90" i="2"/>
  <c r="E90" i="2"/>
  <c r="B92" i="2" l="1"/>
  <c r="G92" i="2" s="1"/>
  <c r="F91" i="2"/>
  <c r="E91" i="2"/>
  <c r="G91" i="2"/>
  <c r="A91" i="2"/>
  <c r="D91" i="2"/>
  <c r="C92" i="2" l="1"/>
  <c r="B93" i="2"/>
  <c r="F93" i="2" s="1"/>
  <c r="D92" i="2"/>
  <c r="E92" i="2"/>
  <c r="A92" i="2"/>
  <c r="F92" i="2"/>
  <c r="D93" i="2" l="1"/>
  <c r="E93" i="2"/>
  <c r="B94" i="2"/>
  <c r="F94" i="2" s="1"/>
  <c r="G93" i="2"/>
  <c r="C93" i="2"/>
  <c r="A93" i="2"/>
  <c r="C94" i="2" l="1"/>
  <c r="D94" i="2"/>
  <c r="A94" i="2"/>
  <c r="B95" i="2"/>
  <c r="E95" i="2" s="1"/>
  <c r="G94" i="2"/>
  <c r="E94" i="2"/>
  <c r="G95" i="2" l="1"/>
  <c r="D95" i="2"/>
  <c r="A95" i="2"/>
  <c r="F95" i="2"/>
  <c r="C95" i="2"/>
  <c r="B96" i="2"/>
  <c r="D96" i="2" s="1"/>
  <c r="G96" i="2" l="1"/>
  <c r="A96" i="2"/>
  <c r="B97" i="2"/>
  <c r="E97" i="2" s="1"/>
  <c r="C96" i="2"/>
  <c r="F96" i="2"/>
  <c r="E96" i="2"/>
  <c r="F97" i="2" l="1"/>
  <c r="B98" i="2"/>
  <c r="F98" i="2" s="1"/>
  <c r="C97" i="2"/>
  <c r="A97" i="2"/>
  <c r="G97" i="2"/>
  <c r="D97" i="2"/>
  <c r="B99" i="2" l="1"/>
  <c r="D99" i="2" s="1"/>
  <c r="C98" i="2"/>
  <c r="G98" i="2"/>
  <c r="A98" i="2"/>
  <c r="E98" i="2"/>
  <c r="D98" i="2"/>
  <c r="C99" i="2" l="1"/>
  <c r="E99" i="2"/>
  <c r="B100" i="2"/>
  <c r="E100" i="2" s="1"/>
  <c r="F99" i="2"/>
  <c r="A99" i="2"/>
  <c r="G99" i="2"/>
  <c r="G100" i="2" l="1"/>
  <c r="C100" i="2"/>
  <c r="A100" i="2"/>
  <c r="B101" i="2"/>
  <c r="F101" i="2" s="1"/>
  <c r="D100" i="2"/>
  <c r="F100" i="2"/>
  <c r="D101" i="2" l="1"/>
  <c r="E101" i="2"/>
  <c r="G101" i="2"/>
  <c r="A101" i="2"/>
  <c r="C101" i="2"/>
  <c r="B102" i="2"/>
  <c r="F102" i="2" s="1"/>
  <c r="D102" i="2" l="1"/>
  <c r="C102" i="2"/>
  <c r="E102" i="2"/>
  <c r="A102" i="2"/>
  <c r="B103" i="2"/>
  <c r="F103" i="2" s="1"/>
  <c r="G102" i="2"/>
  <c r="D103" i="2" l="1"/>
  <c r="C103" i="2"/>
  <c r="A103" i="2"/>
  <c r="G103" i="2"/>
  <c r="E103" i="2"/>
  <c r="B104" i="2"/>
  <c r="E104" i="2" s="1"/>
  <c r="B105" i="2" l="1"/>
  <c r="C105" i="2" s="1"/>
  <c r="D104" i="2"/>
  <c r="C104" i="2"/>
  <c r="A104" i="2"/>
  <c r="F104" i="2"/>
  <c r="G104" i="2"/>
  <c r="B106" i="2" l="1"/>
  <c r="F106" i="2" s="1"/>
  <c r="E105" i="2"/>
  <c r="D105" i="2"/>
  <c r="A105" i="2"/>
  <c r="G105" i="2"/>
  <c r="F105" i="2"/>
  <c r="A106" i="2" l="1"/>
  <c r="G106" i="2"/>
  <c r="D106" i="2"/>
  <c r="B107" i="2"/>
  <c r="D107" i="2" s="1"/>
  <c r="C106" i="2"/>
  <c r="E106" i="2"/>
  <c r="G107" i="2" l="1"/>
  <c r="C107" i="2"/>
  <c r="A107" i="2"/>
  <c r="E107" i="2"/>
  <c r="F107" i="2"/>
  <c r="B108" i="2"/>
  <c r="G108" i="2" s="1"/>
  <c r="F108" i="2" l="1"/>
  <c r="B109" i="2"/>
  <c r="G109" i="2" s="1"/>
  <c r="E108" i="2"/>
  <c r="C108" i="2"/>
  <c r="D108" i="2"/>
  <c r="A108" i="2"/>
  <c r="C109" i="2" l="1"/>
  <c r="F109" i="2"/>
  <c r="D109" i="2"/>
  <c r="B110" i="2"/>
  <c r="C110" i="2" s="1"/>
  <c r="A109" i="2"/>
  <c r="E109" i="2"/>
  <c r="F110" i="2" l="1"/>
  <c r="A110" i="2"/>
  <c r="D110" i="2"/>
  <c r="B111" i="2"/>
  <c r="E111" i="2" s="1"/>
  <c r="G110" i="2"/>
  <c r="E110" i="2"/>
  <c r="C111" i="2" l="1"/>
  <c r="A111" i="2"/>
  <c r="G111" i="2"/>
  <c r="F111" i="2"/>
  <c r="D111" i="2"/>
  <c r="B112" i="2"/>
  <c r="D112" i="2" s="1"/>
  <c r="B113" i="2" l="1"/>
  <c r="A113" i="2" s="1"/>
  <c r="G112" i="2"/>
  <c r="E112" i="2"/>
  <c r="A112" i="2"/>
  <c r="F112" i="2"/>
  <c r="C112" i="2"/>
  <c r="E113" i="2" l="1"/>
  <c r="D113" i="2"/>
  <c r="C113" i="2"/>
  <c r="F113" i="2"/>
  <c r="G113" i="2"/>
  <c r="B114" i="2"/>
  <c r="F114" i="2" s="1"/>
  <c r="B115" i="2" l="1"/>
  <c r="D115" i="2" s="1"/>
  <c r="D114" i="2"/>
  <c r="G114" i="2"/>
  <c r="A114" i="2"/>
  <c r="E114" i="2"/>
  <c r="C114" i="2"/>
  <c r="B116" i="2" l="1"/>
  <c r="G116" i="2" s="1"/>
  <c r="F115" i="2"/>
  <c r="A115" i="2"/>
  <c r="G115" i="2"/>
  <c r="C115" i="2"/>
  <c r="E115" i="2"/>
  <c r="C116" i="2" l="1"/>
  <c r="B117" i="2"/>
  <c r="F117" i="2" s="1"/>
  <c r="E116" i="2"/>
  <c r="D116" i="2"/>
  <c r="A116" i="2"/>
  <c r="F116" i="2"/>
  <c r="G117" i="2" l="1"/>
  <c r="A117" i="2"/>
  <c r="D117" i="2"/>
  <c r="C117" i="2"/>
  <c r="B118" i="2"/>
  <c r="G118" i="2" s="1"/>
  <c r="E117" i="2"/>
  <c r="B119" i="2" l="1"/>
  <c r="D119" i="2" s="1"/>
  <c r="C118" i="2"/>
  <c r="D118" i="2"/>
  <c r="E118" i="2"/>
  <c r="F118" i="2"/>
  <c r="A118" i="2"/>
  <c r="C119" i="2" l="1"/>
  <c r="F119" i="2"/>
  <c r="B120" i="2"/>
  <c r="E120" i="2" s="1"/>
  <c r="G119" i="2"/>
  <c r="E119" i="2"/>
  <c r="A119" i="2"/>
  <c r="B121" i="2" l="1"/>
  <c r="C121" i="2" s="1"/>
  <c r="G120" i="2"/>
  <c r="D120" i="2"/>
  <c r="A120" i="2"/>
  <c r="F120" i="2"/>
  <c r="C120" i="2"/>
  <c r="E121" i="2" l="1"/>
  <c r="A121" i="2"/>
  <c r="F121" i="2"/>
  <c r="B122" i="2"/>
  <c r="F122" i="2" s="1"/>
  <c r="D121" i="2"/>
  <c r="G121" i="2"/>
  <c r="B123" i="2" l="1"/>
  <c r="C123" i="2" s="1"/>
  <c r="A122" i="2"/>
  <c r="E122" i="2"/>
  <c r="G122" i="2"/>
  <c r="D122" i="2"/>
  <c r="C122" i="2"/>
  <c r="A123" i="2" l="1"/>
  <c r="F123" i="2"/>
  <c r="D123" i="2"/>
  <c r="B124" i="2"/>
  <c r="G124" i="2" s="1"/>
  <c r="G123" i="2"/>
  <c r="E123" i="2"/>
  <c r="C124" i="2" l="1"/>
  <c r="B125" i="2"/>
  <c r="C125" i="2" s="1"/>
  <c r="D124" i="2"/>
  <c r="F124" i="2"/>
  <c r="A124" i="2"/>
  <c r="E124" i="2"/>
  <c r="G125" i="2" l="1"/>
  <c r="F125" i="2"/>
  <c r="D125" i="2"/>
  <c r="B126" i="2"/>
  <c r="C126" i="2" s="1"/>
  <c r="A125" i="2"/>
  <c r="E125" i="2"/>
  <c r="B127" i="2" l="1"/>
  <c r="F127" i="2" s="1"/>
  <c r="F126" i="2"/>
  <c r="E126" i="2"/>
  <c r="D126" i="2"/>
  <c r="A126" i="2"/>
  <c r="G126" i="2"/>
  <c r="E127" i="2" l="1"/>
  <c r="C127" i="2"/>
  <c r="D127" i="2"/>
  <c r="B128" i="2"/>
  <c r="D128" i="2" s="1"/>
  <c r="G127" i="2"/>
  <c r="A127" i="2"/>
  <c r="G128" i="2" l="1"/>
  <c r="B129" i="2"/>
  <c r="G129" i="2" s="1"/>
  <c r="F128" i="2"/>
  <c r="C128" i="2"/>
  <c r="A128" i="2"/>
  <c r="E128" i="2"/>
  <c r="D129" i="2" l="1"/>
  <c r="F129" i="2"/>
  <c r="B130" i="2"/>
  <c r="F130" i="2" s="1"/>
  <c r="E129" i="2"/>
  <c r="A129" i="2"/>
  <c r="C129" i="2"/>
  <c r="B131" i="2" l="1"/>
  <c r="C131" i="2" s="1"/>
  <c r="G130" i="2"/>
  <c r="E130" i="2"/>
  <c r="A130" i="2"/>
  <c r="D130" i="2"/>
  <c r="C130" i="2"/>
  <c r="G131" i="2" l="1"/>
  <c r="B132" i="2"/>
  <c r="G132" i="2" s="1"/>
  <c r="A131" i="2"/>
  <c r="E131" i="2"/>
  <c r="F131" i="2"/>
  <c r="D131" i="2"/>
  <c r="B133" i="2" l="1"/>
  <c r="C133" i="2" s="1"/>
  <c r="A132" i="2"/>
  <c r="D132" i="2"/>
  <c r="E132" i="2"/>
  <c r="F132" i="2"/>
  <c r="C132" i="2"/>
  <c r="A133" i="2" l="1"/>
  <c r="D133" i="2"/>
  <c r="E133" i="2"/>
  <c r="F133" i="2"/>
  <c r="B134" i="2"/>
  <c r="F134" i="2" s="1"/>
  <c r="G133" i="2"/>
  <c r="B135" i="2" l="1"/>
  <c r="E135" i="2" s="1"/>
  <c r="A134" i="2"/>
  <c r="G134" i="2"/>
  <c r="C134" i="2"/>
  <c r="D134" i="2"/>
  <c r="E134" i="2"/>
  <c r="C135" i="2" l="1"/>
  <c r="A135" i="2"/>
  <c r="B136" i="2"/>
  <c r="E136" i="2" s="1"/>
  <c r="F135" i="2"/>
  <c r="D135" i="2"/>
  <c r="G135" i="2"/>
  <c r="G136" i="2" l="1"/>
  <c r="B137" i="2"/>
  <c r="G137" i="2" s="1"/>
  <c r="D136" i="2"/>
  <c r="A136" i="2"/>
  <c r="F136" i="2"/>
  <c r="C136" i="2"/>
  <c r="B138" i="2" l="1"/>
  <c r="F138" i="2" s="1"/>
  <c r="C137" i="2"/>
  <c r="F137" i="2"/>
  <c r="A137" i="2"/>
  <c r="E137" i="2"/>
  <c r="D137" i="2"/>
  <c r="D138" i="2" l="1"/>
  <c r="G138" i="2"/>
  <c r="A138" i="2"/>
  <c r="C138" i="2"/>
  <c r="E138" i="2"/>
</calcChain>
</file>

<file path=xl/sharedStrings.xml><?xml version="1.0" encoding="utf-8"?>
<sst xmlns="http://schemas.openxmlformats.org/spreadsheetml/2006/main" count="938" uniqueCount="465">
  <si>
    <t>type</t>
  </si>
  <si>
    <t>name</t>
  </si>
  <si>
    <t>constraint</t>
  </si>
  <si>
    <t>required</t>
  </si>
  <si>
    <t>relevant</t>
  </si>
  <si>
    <t>calculation</t>
  </si>
  <si>
    <t>appearance</t>
  </si>
  <si>
    <t>today</t>
  </si>
  <si>
    <t>start</t>
  </si>
  <si>
    <t>end</t>
  </si>
  <si>
    <t>deviceid</t>
  </si>
  <si>
    <t>calculate</t>
  </si>
  <si>
    <t>begin group</t>
  </si>
  <si>
    <t>integer</t>
  </si>
  <si>
    <t>.&gt;0</t>
  </si>
  <si>
    <t>yes</t>
  </si>
  <si>
    <t>text</t>
  </si>
  <si>
    <t>end group</t>
  </si>
  <si>
    <t>consent_language_name</t>
  </si>
  <si>
    <t>select_one y_n</t>
  </si>
  <si>
    <t>time</t>
  </si>
  <si>
    <t>list name</t>
  </si>
  <si>
    <t>title</t>
  </si>
  <si>
    <t>form_id</t>
  </si>
  <si>
    <t>instance_name</t>
  </si>
  <si>
    <t>y_n</t>
  </si>
  <si>
    <t>Yes</t>
  </si>
  <si>
    <t>No</t>
  </si>
  <si>
    <t>m_f</t>
  </si>
  <si>
    <t>Male</t>
  </si>
  <si>
    <t>Female</t>
  </si>
  <si>
    <t>select_one m_f</t>
  </si>
  <si>
    <t>Observe only, do not ask.</t>
  </si>
  <si>
    <t>field-list</t>
  </si>
  <si>
    <t>Don't know</t>
  </si>
  <si>
    <t>note</t>
  </si>
  <si>
    <t>Other</t>
  </si>
  <si>
    <t>decimal</t>
  </si>
  <si>
    <t>step3_biochem_measurements</t>
  </si>
  <si>
    <t>Step 3: Biochemical Measurements</t>
  </si>
  <si>
    <t>B1</t>
  </si>
  <si>
    <t>B2</t>
  </si>
  <si>
    <t>B3</t>
  </si>
  <si>
    <t>B4</t>
  </si>
  <si>
    <t>B6</t>
  </si>
  <si>
    <t>B9</t>
  </si>
  <si>
    <t>B10</t>
  </si>
  <si>
    <t>B13</t>
  </si>
  <si>
    <t>label::English</t>
  </si>
  <si>
    <t>Oui</t>
  </si>
  <si>
    <t>Non</t>
  </si>
  <si>
    <t>Homme</t>
  </si>
  <si>
    <t>Femme</t>
  </si>
  <si>
    <t>Ne sait pas</t>
  </si>
  <si>
    <t>B17</t>
  </si>
  <si>
    <t>B16</t>
  </si>
  <si>
    <t>B8</t>
  </si>
  <si>
    <t>B5</t>
  </si>
  <si>
    <t>urinary_sodium_creatinine</t>
  </si>
  <si>
    <t>Urinary sodium and creatinine</t>
  </si>
  <si>
    <t>media::image::English</t>
  </si>
  <si>
    <t>Has participant agreed to participate in Step 3 (biochemical measures)?</t>
  </si>
  <si>
    <t>${B1} = '2'</t>
  </si>
  <si>
    <t>ID must be a positive number.</t>
  </si>
  <si>
    <t>media::image::Arabic</t>
  </si>
  <si>
    <t>label::Arabic</t>
  </si>
  <si>
    <t>subscriberid</t>
  </si>
  <si>
    <t>time_dd</t>
  </si>
  <si>
    <t>time_mm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</si>
  <si>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</si>
  <si>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</si>
  <si>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</si>
  <si>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</si>
  <si>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</si>
  <si>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</si>
  <si>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</si>
  <si>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</si>
  <si>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</si>
  <si>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</si>
  <si>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</si>
  <si>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</si>
  <si>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</si>
  <si>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</si>
  <si>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</si>
  <si>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</si>
  <si>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</si>
  <si>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</si>
  <si>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</si>
  <si>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</si>
  <si>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</si>
  <si>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</si>
  <si>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</si>
  <si>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</si>
  <si>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</si>
  <si>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</si>
  <si>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</si>
  <si>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</si>
  <si>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</si>
  <si>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</si>
  <si>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</si>
  <si>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January</t>
  </si>
  <si>
    <t>February</t>
  </si>
  <si>
    <t>Mars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</si>
  <si>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</si>
  <si>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</si>
  <si>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</si>
  <si>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</si>
  <si>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</si>
  <si>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</si>
  <si>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</si>
  <si>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</si>
  <si>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</si>
  <si>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</si>
  <si>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Janvier</t>
  </si>
  <si>
    <t>Avril</t>
  </si>
  <si>
    <t>Mai</t>
  </si>
  <si>
    <t>Juin</t>
  </si>
  <si>
    <t>Julliet</t>
  </si>
  <si>
    <t>Septembre</t>
  </si>
  <si>
    <t>Octobre</t>
  </si>
  <si>
    <t>Novembre</t>
  </si>
  <si>
    <t>minage</t>
  </si>
  <si>
    <t>maxage</t>
  </si>
  <si>
    <t>.&gt;=${minage} and .&lt;=${maxage}</t>
  </si>
  <si>
    <t>Age must be within the age range of the survey.</t>
  </si>
  <si>
    <t>I3. Interviewer ID</t>
  </si>
  <si>
    <t>I8. Family Surname</t>
  </si>
  <si>
    <t>I9. First Name</t>
  </si>
  <si>
    <t>C1. Sex</t>
  </si>
  <si>
    <t>C3. How old are you?</t>
  </si>
  <si>
    <t>Please enter a response for all questions on the screen.</t>
  </si>
  <si>
    <t>B1. During the past 12 hours have you had anything to eat or drink, other than water?</t>
  </si>
  <si>
    <t xml:space="preserve">B2. Technician ID </t>
  </si>
  <si>
    <t xml:space="preserve">B3. Device ID </t>
  </si>
  <si>
    <t>B4. Time of day blood specimen taken (24 hour clock)</t>
  </si>
  <si>
    <t>B5. Fasting blood glucose (mmol/l)</t>
  </si>
  <si>
    <t>B6. Today, have you taken insulin or other drugs (medication) that have been prescribed by a doctor or other health worker for raised blood glucose?</t>
  </si>
  <si>
    <t>B8. Total cholesterol (mmol/l)</t>
  </si>
  <si>
    <t>B9. During the past two weeks, have you been treated for raised cholesterol with drugs (medication) prescribed by a doctor or other health worker?</t>
  </si>
  <si>
    <t>B10. Had you been fasting prior to the urine collection?</t>
  </si>
  <si>
    <t>B13. Time of day urine sample taken (24 hour clock)</t>
  </si>
  <si>
    <t>B16. Triglycerides (mmol/l)</t>
  </si>
  <si>
    <t>B17. HDL Cholesterol (mmol/l)</t>
  </si>
  <si>
    <t>constraint_message::English</t>
  </si>
  <si>
    <t>hint::English</t>
  </si>
  <si>
    <t>required_message::English</t>
  </si>
  <si>
    <t>media::image::Spanish</t>
  </si>
  <si>
    <t>label::Spanish</t>
  </si>
  <si>
    <t>constraint_message::Spanish</t>
  </si>
  <si>
    <t>hint::Spanish</t>
  </si>
  <si>
    <t>required_message::Spanish</t>
  </si>
  <si>
    <t>constraint_message::Arabic</t>
  </si>
  <si>
    <t>hint::Arabic</t>
  </si>
  <si>
    <t>required_message::Arabic</t>
  </si>
  <si>
    <t>Août</t>
  </si>
  <si>
    <t>Février</t>
  </si>
  <si>
    <t>Décembre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</si>
  <si>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</si>
  <si>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</si>
  <si>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</si>
  <si>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</si>
  <si>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</si>
  <si>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</si>
  <si>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</si>
  <si>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</si>
  <si>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</si>
  <si>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</si>
  <si>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</si>
  <si>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</si>
  <si>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constraint_message::Русский</t>
  </si>
  <si>
    <t>hint::Русский</t>
  </si>
  <si>
    <t>required_message::Русский</t>
  </si>
  <si>
    <t>media::image::Русский</t>
  </si>
  <si>
    <t>label::Русский</t>
  </si>
  <si>
    <t>I3. Идентификационный номер интервьюера/ опрашивающего</t>
  </si>
  <si>
    <t>Код должен быть положительным числом</t>
  </si>
  <si>
    <t>Пожалуйста, введите ответ на все вопросы на экране.</t>
  </si>
  <si>
    <t>I8. Фамилия</t>
  </si>
  <si>
    <t>I9. Имя</t>
  </si>
  <si>
    <t>C1. Пол</t>
  </si>
  <si>
    <t>(мужской / женский по внешним признакам)</t>
  </si>
  <si>
    <t>Да</t>
  </si>
  <si>
    <t>Нет</t>
  </si>
  <si>
    <t>Мужской</t>
  </si>
  <si>
    <t>Женский</t>
  </si>
  <si>
    <t>C3. Сколько Вам лет?</t>
  </si>
  <si>
    <t>Возраст должен быть в пределах возрастного диапазона исследования.</t>
  </si>
  <si>
    <t>Не знаю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</si>
  <si>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</si>
  <si>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</si>
  <si>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</si>
  <si>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</si>
  <si>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</si>
  <si>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</si>
  <si>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</si>
  <si>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</si>
  <si>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</si>
  <si>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</si>
  <si>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</si>
  <si>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</si>
  <si>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Идентификатор должен быть положительным числом.</t>
  </si>
  <si>
    <t>Согласился ли респондент принимать участие в третьем этапе (биохимические показатели)?</t>
  </si>
  <si>
    <t>Этап 3. Биохимические показатели</t>
  </si>
  <si>
    <t>B1. Принимали ли Вы за последние 12 часов какую-либо пищу или пили ли что-либо, кроме воды?</t>
  </si>
  <si>
    <t>B2. Идентификатор лаборанта</t>
  </si>
  <si>
    <t>B3. Идентификатор устройства</t>
  </si>
  <si>
    <t>B4. В какое время дня был взят анализ (по 24-часовой шкале)</t>
  </si>
  <si>
    <t>B5. Уровень глюкозы в крови натощак (ммоль/лl)</t>
  </si>
  <si>
    <t>B6. Принимали ли Вы сегодня инсулин или какие-либо другие лекарственные средства от повышенного сахара в крови, назначенные врачом или другим медицинским работником?</t>
  </si>
  <si>
    <t xml:space="preserve"> Уровень глюкозы в крови натощак должен быть в пределах 1.1 и 33.3 ммоль/л.</t>
  </si>
  <si>
    <t>B8. Общий холестерин (ммоль/лl)</t>
  </si>
  <si>
    <t>B9. Принимали ли Вы лекарства (медицинские препараты) для снижения уровня холестерина в крови, назначенные врачом или другим медицинским работником за последние две недели?</t>
  </si>
  <si>
    <t>Общий холестерин должен быть в пределах 2.59 и 10.36 ммоль/л.</t>
  </si>
  <si>
    <t>Натрий и креатинин в моче</t>
  </si>
  <si>
    <t>B10. Постились ли вы перед сдачи мочи?</t>
  </si>
  <si>
    <t>B16. Триглицериды (ммоль/л)</t>
  </si>
  <si>
    <t>B17. ЛПВП (ммоль/л)</t>
  </si>
  <si>
    <t>Значение триглицеридов должно быть в пределах 0.56 и 5.65 ммоль/л</t>
  </si>
  <si>
    <t>ЛПВП должно быть минимум 0.3 ммоль/л и максимум 2.59 ммоль/л.</t>
  </si>
  <si>
    <t>B13. Время сутки выборки пробы мочи (по 24-часовой шкале)</t>
  </si>
  <si>
    <t>(.&gt;=1.1 and .&lt;=33.3) or .=77</t>
  </si>
  <si>
    <t>(.&gt;=2.59 and .&lt;=10.36) or .=77</t>
  </si>
  <si>
    <t>(.&gt;=0.56 and .&lt;=5.65) or .=77</t>
  </si>
  <si>
    <t>(.&gt;=0.3 and .&lt;=2.59) or .=77</t>
  </si>
  <si>
    <t>يجب أن يكون الرقم رقم موجب</t>
  </si>
  <si>
    <t xml:space="preserve">I3. رمز الباحث الميداني </t>
  </si>
  <si>
    <t>I8. إسم العائلة</t>
  </si>
  <si>
    <t>I9. اسم الشخص المشترك</t>
  </si>
  <si>
    <t>برجاء إدخال اجابة لجميع الأسئلة التي تظهر على الشاشة.</t>
  </si>
  <si>
    <t xml:space="preserve">C1. الجنس </t>
  </si>
  <si>
    <t>راقب فقط، لا تسأل.</t>
  </si>
  <si>
    <t>C3. كم عمرك؟</t>
  </si>
  <si>
    <t>يجب أن يكون العمر ضمن الفئة العمرية للمسح.</t>
  </si>
  <si>
    <t>هل تمت اخذ موافقة المجيب او المشارك على القياسات الحيوية ؟</t>
  </si>
  <si>
    <t>الخطوة الثالثة:   المقاييس الحيوية</t>
  </si>
  <si>
    <t>B1. هل أكلت أو شربت شيئاً غير الماء خلال الـ 12 ساعة الماضية؟</t>
  </si>
  <si>
    <t>B2. رمز فني المختبر</t>
  </si>
  <si>
    <t xml:space="preserve">B3. رمز الجهاز </t>
  </si>
  <si>
    <t>B4. وقت أخذ عينة الدم (بتوقيت 24 ساعة)</t>
  </si>
  <si>
    <t>B5. سكر صايم في الدم (مليمول / لتر)</t>
  </si>
  <si>
    <t>يجب أن يكون السكر في الدم على الأقل 1.1 (مليمول / لتر) و لا يزيد عن 33.3 (مليمول / لتر).</t>
  </si>
  <si>
    <t>B6. هل أخذت اليوم حقن  أنسولين أو أي علاج للسكر وصفه لك الطبيب أو مهني  الصحة  لخفض معدل السكر بالدم ؟</t>
  </si>
  <si>
    <t>B8. الكوليسترول الكلي (مليمول / لتر)</t>
  </si>
  <si>
    <t>يجب أن يكون الكوليسترول الكلي على الأقل 2.59  (مليمول / لتر) و لا يزيد عن 10.36 (مليمول / لتر).</t>
  </si>
  <si>
    <t>B9.  في خلال الأسبوعين السابقين هل أخذت أي علاج لخفض الكوليسترول  بالدم وصف لك من قبل الطبيب أو كادر صحي ؟</t>
  </si>
  <si>
    <t>الصوديوم و الكرياتنين في البول</t>
  </si>
  <si>
    <t>B10.هل كنت صايم قبل عينه البول؟</t>
  </si>
  <si>
    <t>B13. وقت أخذ عينة البول (بتوقيت 24 ساعة)</t>
  </si>
  <si>
    <t>B16.الدهون الثلاثية (مليمول / لتر)</t>
  </si>
  <si>
    <t xml:space="preserve"> يجب ان تكون الدهون الثلاثية على الافل 0.56 (مليمول / لتر) و لاتزيد عن 5.65 (مليمول / لتر).  </t>
  </si>
  <si>
    <t>B17. الدهون ذات الكثافة العالية  (مليمول / لتر)</t>
  </si>
  <si>
    <t>يجب ان تكون الدهون ذات الكثافة العالية غلى الاقل 0.3 (مليمول / لتر)  و لا تزيد عن 0.59  (مليمول / لتر)</t>
  </si>
  <si>
    <t>لا أعرف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</si>
  <si>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</si>
  <si>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</si>
  <si>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</si>
  <si>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</si>
  <si>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</si>
  <si>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</si>
  <si>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</si>
  <si>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اغسطس</t>
  </si>
  <si>
    <t>سبتمبر</t>
  </si>
  <si>
    <t>اكتوبر</t>
  </si>
  <si>
    <t>نوفمبر</t>
  </si>
  <si>
    <t>ديسمبر</t>
  </si>
  <si>
    <t xml:space="preserve">نعم </t>
  </si>
  <si>
    <t>لا</t>
  </si>
  <si>
    <t>ذكر</t>
  </si>
  <si>
    <t>انثي</t>
  </si>
  <si>
    <t>label::Français</t>
  </si>
  <si>
    <t>constraint_message::Français</t>
  </si>
  <si>
    <t>hint::Français</t>
  </si>
  <si>
    <t>required_message::Français</t>
  </si>
  <si>
    <t>media::image::Français</t>
  </si>
  <si>
    <t>I3. Code ID de l'enquêteur</t>
  </si>
  <si>
    <t>I8. Nom de famille</t>
  </si>
  <si>
    <t>I9. Prénom</t>
  </si>
  <si>
    <t>SVP saisissez une réponse pour toutes les questions sur l’écran.</t>
  </si>
  <si>
    <t xml:space="preserve">C1. Sexe </t>
  </si>
  <si>
    <t>C3. Quel âge avez-vous ?</t>
  </si>
  <si>
    <t>Enregistrer comme observé.</t>
  </si>
  <si>
    <t>Step 3: Mesures biochimiques</t>
  </si>
  <si>
    <t>B1. Au cours des 12 dernières heures, avez-vous bu ou mangé quelque chose, autre que de l’eau?</t>
  </si>
  <si>
    <t>B2. Code ID du technicien</t>
  </si>
  <si>
    <t>B3. Code ID de l'appareil</t>
  </si>
  <si>
    <t>B4. Heure de la prise de sang (0-24 heures)</t>
  </si>
  <si>
    <t>B5. Glycémie à jeun (mmol/l)</t>
  </si>
  <si>
    <t>B6. Aujourd'hui, avez-vous pris de l'insuline ou d'autres médicaments prescrits par un médecin ou un autre professionnel de santé pour le diabète?</t>
  </si>
  <si>
    <t>B8. Cholestérol total (mmol/l)</t>
  </si>
  <si>
    <t>B9. Au cours des deux dernières semaines, avez-vous suivi un traitement pour un taux de cholestérol élevé avec des médicaments prescrits par un médecin ou un autre professionnel de santé?</t>
  </si>
  <si>
    <t>Sodium et créatinine urinaires</t>
  </si>
  <si>
    <t>B13. Heure de la prise des urines (0-24 heures)</t>
  </si>
  <si>
    <t>B16. Triglycérides (mmol/l)</t>
  </si>
  <si>
    <t>B17. Cholestérol HDL (mmol/l)</t>
  </si>
  <si>
    <t>barcode</t>
  </si>
  <si>
    <t>Por favor, introduzca una respuesta para todas las preguntas que aparecen en la pantalla.</t>
  </si>
  <si>
    <t>C1. Sexo</t>
  </si>
  <si>
    <t>No pregunte, marque masculino o femenino según lo que observe.</t>
  </si>
  <si>
    <t>La edad debe estar dentro del rango de edad de la encuesta.</t>
  </si>
  <si>
    <t>Masculino</t>
  </si>
  <si>
    <t>Femenino</t>
  </si>
  <si>
    <t>No sabe</t>
  </si>
  <si>
    <t>Sí</t>
  </si>
  <si>
    <t>Step 3: Datos bioquímicos</t>
  </si>
  <si>
    <t>B1. En las últimas 12 horas, ¿ha comido o bebido otra cosa que no sea agua?</t>
  </si>
  <si>
    <t>B4. Hora en que se obtuvo la muestra de sangre (sistema de 24 horas)</t>
  </si>
  <si>
    <t>B5. Glucosa en sangre en ayunas  (mmol/l)</t>
  </si>
  <si>
    <t>Sodio y creatinina en orina</t>
  </si>
  <si>
    <t>B16. Triglicéridos (mmol/l)</t>
  </si>
  <si>
    <t>B17. Colesterol HDL (mmol/l)</t>
  </si>
  <si>
    <t>Los triglicéridos deben ser de al menos 0,56 mmol/l y no superiores a 5,65 mmol/l.</t>
  </si>
  <si>
    <t>El HDL debe ser de al menos 0,3 mmol/l y no superior a 2,59 mmol/l.</t>
  </si>
  <si>
    <t>B8. Colesterol total (mmol/l)</t>
  </si>
  <si>
    <t>El número de identificación debe ser un número positivo.</t>
  </si>
  <si>
    <t>I3. Número de identificación del encuestador</t>
  </si>
  <si>
    <t>I8. Apellidos</t>
  </si>
  <si>
    <t>I9. Nombre</t>
  </si>
  <si>
    <t xml:space="preserve">C3. ¿Qué edad tiene? </t>
  </si>
  <si>
    <t>¿Está el parcipante de acuerdo en realizar el Paso 3 (mediciones bioquímicas)?</t>
  </si>
  <si>
    <t xml:space="preserve">B2. Número de identificación del técnico </t>
  </si>
  <si>
    <t>B3. Número de identificación del dispositivo</t>
  </si>
  <si>
    <t>La glucosa en sangre en ayunas debe ser de al menos 1,1 mmol/l y no superior a 33,3 mmol/l.</t>
  </si>
  <si>
    <t>B6. ¿Ha tomado hoy insulina u otros medicamentos (fármacos) para tratar la glucosa sanguínea elevada recetados un médico u otro profesional sanitario?</t>
  </si>
  <si>
    <t>El colesterol total debe ser de al menos 2,59 mmol/l y no superior a 10,36 mmol/l.</t>
  </si>
  <si>
    <t>B9. En las dos últimas semanas, ¿ha tomado medicamentos (fármacos) para el colesterol elevado en sangre recetados por un médico u otro profesional sanitario?</t>
  </si>
  <si>
    <t>B10. ¿Ha ayunado antes de la recolección de orina?</t>
  </si>
  <si>
    <t>B13. Hora en que se obtuvo la muestra de orina (sistema de 24 horas)</t>
  </si>
  <si>
    <t>If you can't scan the QR code, please enter it manually below.</t>
  </si>
  <si>
    <t>Location</t>
  </si>
  <si>
    <t>Если не получается просканировать QR код, введите его ниже вручную.</t>
  </si>
  <si>
    <t>إذا كان لا يمكن مسح الباركود، يرجى ادخاله يدويا.</t>
  </si>
  <si>
    <t>((substr(${qr_scanned},6,7)+substr(${qr_scanned},3,4)=9) and (substr(${qr_scanned},5,6)+substr(${qr_scanned},2,3)=9) and (substr(${qr_scanned},7,8)+substr(${qr_scanned},0,1)=10)) and ((substr(${qr_scanned},4,5)+substr(${qr_scanned},1,2)=8) or (substr(${qr_scanned},4,5)+substr(${qr_scanned},1,2)=12))</t>
  </si>
  <si>
    <t>(regex(.,'[0-9]{8}') and (substr(${qr_manual},6,7)+substr(${qr_manual},3,4)=9) and (substr(${qr_manual},5,6)+substr(${qr_manual},2,3)=9) and (substr(${qr_manual},7,8)+substr(${qr_manual},0,1)=10)) and ((substr(${qr_manual},4,5)+substr(${qr_manual},1,2)=8) or (substr(${qr_manual},4,5)+substr(${qr_manual},1,2)=12)) or (.=99999999)</t>
  </si>
  <si>
    <t>qr_scanned</t>
  </si>
  <si>
    <t>qr_manual</t>
  </si>
  <si>
    <t>${qr_scanned} = ''</t>
  </si>
  <si>
    <t>Please enter the correct QR code composed of 8 characters.
(You can enter "99999999" for training purposes only)</t>
  </si>
  <si>
    <t>Пожалуйста введите правильный QR код, который состоит из 8и цифр.
(Можете вводить "99999999" только в учебных целях)</t>
  </si>
  <si>
    <t>choice_filter</t>
  </si>
  <si>
    <t>geo_location</t>
  </si>
  <si>
    <t>STATE1</t>
  </si>
  <si>
    <t>STATE2</t>
  </si>
  <si>
    <t>STATE3</t>
  </si>
  <si>
    <t>other</t>
  </si>
  <si>
    <t>County1</t>
  </si>
  <si>
    <t>County2</t>
  </si>
  <si>
    <t>County3</t>
  </si>
  <si>
    <t>County4a</t>
  </si>
  <si>
    <t>EA1</t>
  </si>
  <si>
    <t>EA2</t>
  </si>
  <si>
    <t>EA3</t>
  </si>
  <si>
    <t>EA4</t>
  </si>
  <si>
    <t>EA5</t>
  </si>
  <si>
    <t>EA6</t>
  </si>
  <si>
    <t>EA7</t>
  </si>
  <si>
    <t>EA8</t>
  </si>
  <si>
    <t>EA9</t>
  </si>
  <si>
    <t>EA10</t>
  </si>
  <si>
    <t>EA11</t>
  </si>
  <si>
    <t>Consent, demographics</t>
  </si>
  <si>
    <t>Получение согласия, Демографическая информация</t>
  </si>
  <si>
    <t>if (${qr_scanned}='', ${qr_manual}, ${qr_scanned})</t>
  </si>
  <si>
    <t>form_logo</t>
  </si>
  <si>
    <t>form_logo_3.png</t>
  </si>
  <si>
    <t>blood_test</t>
  </si>
  <si>
    <t>Test results</t>
  </si>
  <si>
    <t>Резултаты теста</t>
  </si>
  <si>
    <t>identification</t>
  </si>
  <si>
    <t>Scan the participant's QR Code</t>
  </si>
  <si>
    <t>Просканируйте QR код участника</t>
  </si>
  <si>
    <t>QR3</t>
  </si>
  <si>
    <t>select_one psu</t>
  </si>
  <si>
    <t>select_one ssu</t>
  </si>
  <si>
    <t>select_one tsu</t>
  </si>
  <si>
    <t>PSU</t>
  </si>
  <si>
    <t>SSU</t>
  </si>
  <si>
    <t>TSU</t>
  </si>
  <si>
    <t>psu</t>
  </si>
  <si>
    <t>ssu</t>
  </si>
  <si>
    <t>tsu</t>
  </si>
  <si>
    <t>I4_3</t>
  </si>
  <si>
    <t>I7_3</t>
  </si>
  <si>
    <t>end_3</t>
  </si>
  <si>
    <t>deviceid_3</t>
  </si>
  <si>
    <t>subscriberid_3</t>
  </si>
  <si>
    <t>device_id_3</t>
  </si>
  <si>
    <t>I1_3</t>
  </si>
  <si>
    <t>I2_3</t>
  </si>
  <si>
    <t>geo_other_3</t>
  </si>
  <si>
    <t>I3_3</t>
  </si>
  <si>
    <t>I5_3</t>
  </si>
  <si>
    <t>I8_3</t>
  </si>
  <si>
    <t>I9_3</t>
  </si>
  <si>
    <t>C1_3</t>
  </si>
  <si>
    <t>C3_3</t>
  </si>
  <si>
    <t>${I5_3} = '1'</t>
  </si>
  <si>
    <t>default_language</t>
  </si>
  <si>
    <t>English</t>
  </si>
  <si>
    <t>iso3</t>
  </si>
  <si>
    <t>Scannez le code QR du participant</t>
  </si>
  <si>
    <t>Si vous ne pouvez pas scanner le code QR, veuillez le saisir manuellement ci-dessous.</t>
  </si>
  <si>
    <t>Veuillez entrer le code QR correct composé de 8 caractères.
(Vous pouvez entrer "99999999" uniquement à des fins de formation)</t>
  </si>
  <si>
    <t>ID doit être un nombre positif.</t>
  </si>
  <si>
    <t>Le participant a-t-il accepté de participer au Step 3 (mesures biochimiques)?</t>
  </si>
  <si>
    <t>Consentement, démographie</t>
  </si>
  <si>
    <t>L'âge doit être dans les tranches d'âge de l'enquête.</t>
  </si>
  <si>
    <t>Le cholestérol total doit être compris entre 2,59 mmol / l et 10,36 mmol / l.</t>
  </si>
  <si>
    <t>HDL doit être au minimum de 0,3 mmol / l et au maximum de 2,59 mmol / l.</t>
  </si>
  <si>
    <t>La glycémie à jeun doit être comprise entre 1,1 mmol / l et 33,3 mmol / l.</t>
  </si>
  <si>
    <t>Les triglycérides doivent être  égales au moins 0,56 mmol / l et au plus 5,65 mmol / l.</t>
  </si>
  <si>
    <t>Escanear el código QR del participante.</t>
  </si>
  <si>
    <t>مسح رمز الاستجابة السريعة المشارك المشارك.</t>
  </si>
  <si>
    <t>Total cholesterol must be at least 2.59 and no more than 10.36 mmol/l.</t>
  </si>
  <si>
    <t>HDL must be at least 0.3 and no more than 2.59 mmol/l.</t>
  </si>
  <si>
    <t>Fasting blood glucose must be at least 1.1 and no more than 33.3 mmol/l.</t>
  </si>
  <si>
    <t>Triglycerides must be at least 0.56 and no more than 5.65 mmol/l.</t>
  </si>
  <si>
    <t>cotinine</t>
  </si>
  <si>
    <t>select_one cotinine</t>
  </si>
  <si>
    <t>cotinine_test</t>
  </si>
  <si>
    <t>Urinary cotinine measurement</t>
  </si>
  <si>
    <t>B18a</t>
  </si>
  <si>
    <t>B18c</t>
  </si>
  <si>
    <t>B18c. COT200 urine result</t>
  </si>
  <si>
    <t>B18a. COT10 urine result</t>
  </si>
  <si>
    <t>Repeat test if invalid result is obtained</t>
  </si>
  <si>
    <t>${B18a} = '1' or ${B18a} = '3'</t>
  </si>
  <si>
    <t>Lieu</t>
  </si>
  <si>
    <t>B10. Aviez-vous jeûner avant la collecte des urines?</t>
  </si>
  <si>
    <t>Autre</t>
  </si>
  <si>
    <t>Positive (+)</t>
  </si>
  <si>
    <t>Negative (-)</t>
  </si>
  <si>
    <t>Invalid ( )</t>
  </si>
  <si>
    <t>Refused</t>
  </si>
  <si>
    <t>version</t>
  </si>
  <si>
    <t>I0_3</t>
  </si>
  <si>
    <t>psu=${I0_3}</t>
  </si>
  <si>
    <t>ssu=${I1_3}</t>
  </si>
  <si>
    <t>${I0_3} = "other" or ${I1_3} = "other" or ${I2_3} = "other"</t>
  </si>
  <si>
    <t>Please enter Device ID</t>
  </si>
  <si>
    <t>Number must be the same Device ID on the tablet</t>
  </si>
  <si>
    <t>Enter '77' if participant has refused or if there is a problem with the reading e.g screen showing low (&lt;2.59) or high (&gt;10.36)</t>
  </si>
  <si>
    <t>Entrez '77' si le participant a refusé ou s'il y a un problème de lecture. Par exemple, écran affichant une valeur faible (&lt;2,59) ou élevée (&gt;10,36)</t>
  </si>
  <si>
    <t>ادخل '77' إذا رفض المشارك أو إذا كان هناك مشكله فى القرآةe. على سبيل المثال، شاشة تظهر انخفاضًا (&lt;2.59) أو ارتفاعًا (&gt;10.36)</t>
  </si>
  <si>
    <t>Вводите '77' если участник отказался или в случае ошибочных результатов. например, экран, показывающий низкий (&lt;2,59) или высокий (&gt;10,36) уровень</t>
  </si>
  <si>
    <t>Introduzca "77" si el participante rechazó la medición o si hay un problema con la lectura. Por ejemplo, pantalla que muestra un valor bajo (&lt;2,59) o alto (&gt;10,36).</t>
  </si>
  <si>
    <t>Enter '77' if participant has refused or if there is a problem with the reading e.g screen showing low (&lt;0.3) or high (&gt;2.59)</t>
  </si>
  <si>
    <t>Enter '77' if participant has refused or if there is a problem with the reading. e.g screen showing low (&lt;1.1) or high (&gt;33.3)</t>
  </si>
  <si>
    <t>Enter '77' if participant has refused or if there is a problem with the reading. e.g screen showing low (&lt;0.56) or high (&gt;5.65)</t>
  </si>
  <si>
    <t>ادخل '77' إذا رفض المشارك أو إذا كان هناك مشكله فى القرآةe. على سبيل المثال، شاشة تظهر انخفاضًا (&lt;0.3) أو ارتفاعًا (&gt;0.59)</t>
  </si>
  <si>
    <t>ادخل '77' إذا رفض المشارك أو إذا كان هناك مشكله فى القرآةe. على سبيل المثال، شاشة تظهر انخفاضًا (&lt;1.1) أو ارتفاعًا (&gt;33.3)</t>
  </si>
  <si>
    <t>ادخل '77' إذا رفض المشارك أو إذا كان هناك مشكله فى القرآةe. على سبيل المثال، شاشة تظهر انخفاضًا (&lt;0.56) أو ارتفاعًا (&gt;5.65)</t>
  </si>
  <si>
    <t>Entrez '77' si le participant a refusé ou s'il y a un problème de lecture. Par exemple, écran affichant une valeur faible (&lt;0,3) ou élevée (&gt;2,59)</t>
  </si>
  <si>
    <t>Entrez '77' si le participant a refusé ou s'il y a un problème de lecture. Par exemple, écran affichant une valeur faible (&lt;1,1) ou élevée (&gt;33,3)</t>
  </si>
  <si>
    <t>Entrez '77' si le participant a refusé ou s'il y a un problème de lecture. Par exemple, écran affichant une valeur faible (&lt;0,56) ou élevée (&gt;5,65)</t>
  </si>
  <si>
    <t>Вводите '77' если участник отказался или в случае ошибочных результатов. например, экран, показывающий низкий (&lt;0,3) или высокий (&gt;2,59) уровень</t>
  </si>
  <si>
    <t>Вводите '77' если участник отказался или в случае ошибочных результатов. например, экран, показывающий низкий (&lt;1,1) или высокий (&gt;33,3) уровень</t>
  </si>
  <si>
    <t>Вводите '77' если участник отказался или в случае ошибочных результатов. например, экран, показывающий низкий (&lt;0,56) или высокий (&gt;5,65) уровень</t>
  </si>
  <si>
    <t>Introduzca "77" si el participante rechazó la medición o si hay un problema con la lectura. Por ejemplo, pantalla que muestra un valor bajo (&lt;0,3) o alto (&gt;2,59).</t>
  </si>
  <si>
    <t>Introduzca "77" si el participante rechazó la medición o si hay un problema con la lectura. Por ejemplo, pantalla que muestra un valor bajo (&lt;1,1) o alto (&gt;33,3).</t>
  </si>
  <si>
    <t>Introduzca "77" si el participante rechazó la medición o si hay un problema con la lectura. Por ejemplo, pantalla que muestra un valor bajo (&lt;0,56) o alto (&gt;5,65).</t>
  </si>
  <si>
    <t>concat( ${I9_3}, ' ', ${I8_3}, ' ', ${C1_3}, ' ', ${C3_3},'-','Steps 3')</t>
  </si>
  <si>
    <t>WHO STEPS 3</t>
  </si>
  <si>
    <t>U</t>
  </si>
  <si>
    <t>Was a urine sample collected from the participant?</t>
  </si>
  <si>
    <t>${U} ='1'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</si>
</sst>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4" x14ac:knownFonts="1">
    <font>
      <sz val="10"/>
      <color rgb="FF000000"/>
      <name val="Arial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sz val="10"/>
      <color rgb="FF7030A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b/>
      <sz val="12"/>
      <color rgb="FF000000"/>
      <name val="Arial"/>
      <family val="2"/>
    </font>
    <font>
      <b/>
      <sz val="10"/>
      <color rgb="FF0070C0"/>
      <name val="Arial"/>
      <family val="2"/>
    </font>
    <font>
      <sz val="10"/>
      <name val="MS Sans Serif"/>
      <family val="2"/>
    </font>
    <font>
      <sz val="12"/>
      <color theme="1"/>
      <name val="Arial"/>
      <family val="2"/>
    </font>
    <font>
      <sz val="10"/>
      <color rgb="FF00B050"/>
      <name val="Arial"/>
      <family val="2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D9EAD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20" fillId="0" borderId="0"/>
    <xf numFmtId="0" fontId="20" fillId="0" borderId="0"/>
  </cellStyleXfs>
  <cellXfs count="11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9" borderId="0" xfId="0" applyFont="1" applyFill="1"/>
    <xf numFmtId="0" fontId="0" fillId="9" borderId="0" xfId="0" applyFill="1" applyAlignment="1">
      <alignment horizontal="left"/>
    </xf>
    <xf numFmtId="0" fontId="12" fillId="0" borderId="0" xfId="0" applyFont="1"/>
    <xf numFmtId="0" fontId="12" fillId="3" borderId="0" xfId="0" applyFont="1" applyFill="1"/>
    <xf numFmtId="0" fontId="5" fillId="8" borderId="0" xfId="0" applyFont="1" applyFill="1"/>
    <xf numFmtId="49" fontId="1" fillId="0" borderId="0" xfId="0" applyNumberFormat="1" applyFont="1" applyAlignment="1">
      <alignment horizontal="right"/>
    </xf>
    <xf numFmtId="0" fontId="17" fillId="4" borderId="0" xfId="0" applyFont="1" applyFill="1"/>
    <xf numFmtId="0" fontId="17" fillId="8" borderId="0" xfId="0" applyFont="1" applyFill="1"/>
    <xf numFmtId="0" fontId="4" fillId="10" borderId="0" xfId="0" applyFont="1" applyFill="1"/>
    <xf numFmtId="0" fontId="4" fillId="5" borderId="0" xfId="0" applyFont="1" applyFill="1"/>
    <xf numFmtId="0" fontId="4" fillId="4" borderId="0" xfId="0" applyFont="1" applyFill="1"/>
    <xf numFmtId="0" fontId="4" fillId="6" borderId="0" xfId="0" applyFont="1" applyFill="1"/>
    <xf numFmtId="0" fontId="3" fillId="0" borderId="0" xfId="0" applyFont="1"/>
    <xf numFmtId="0" fontId="3" fillId="8" borderId="0" xfId="0" applyFont="1" applyFill="1"/>
    <xf numFmtId="0" fontId="4" fillId="8" borderId="0" xfId="0" applyFont="1" applyFill="1"/>
    <xf numFmtId="0" fontId="4" fillId="4" borderId="1" xfId="0" applyFont="1" applyFill="1" applyBorder="1"/>
    <xf numFmtId="0" fontId="11" fillId="0" borderId="0" xfId="0" applyFont="1"/>
    <xf numFmtId="0" fontId="4" fillId="3" borderId="0" xfId="0" applyFont="1" applyFill="1"/>
    <xf numFmtId="0" fontId="11" fillId="16" borderId="2" xfId="0" applyFont="1" applyFill="1" applyBorder="1"/>
    <xf numFmtId="0" fontId="11" fillId="16" borderId="3" xfId="0" applyFont="1" applyFill="1" applyBorder="1"/>
    <xf numFmtId="0" fontId="11" fillId="16" borderId="4" xfId="0" applyFont="1" applyFill="1" applyBorder="1"/>
    <xf numFmtId="0" fontId="4" fillId="0" borderId="1" xfId="0" applyFont="1" applyBorder="1"/>
    <xf numFmtId="0" fontId="4" fillId="0" borderId="5" xfId="0" applyFont="1" applyBorder="1"/>
    <xf numFmtId="0" fontId="0" fillId="0" borderId="5" xfId="0" applyBorder="1"/>
    <xf numFmtId="0" fontId="12" fillId="3" borderId="1" xfId="0" applyFont="1" applyFill="1" applyBorder="1" applyAlignment="1">
      <alignment wrapText="1"/>
    </xf>
    <xf numFmtId="0" fontId="0" fillId="3" borderId="5" xfId="0" applyFill="1" applyBorder="1"/>
    <xf numFmtId="0" fontId="4" fillId="6" borderId="1" xfId="0" applyFont="1" applyFill="1" applyBorder="1"/>
    <xf numFmtId="0" fontId="4" fillId="6" borderId="5" xfId="0" applyFont="1" applyFill="1" applyBorder="1"/>
    <xf numFmtId="0" fontId="0" fillId="10" borderId="1" xfId="0" applyFill="1" applyBorder="1"/>
    <xf numFmtId="0" fontId="4" fillId="10" borderId="1" xfId="0" applyFont="1" applyFill="1" applyBorder="1"/>
    <xf numFmtId="0" fontId="16" fillId="4" borderId="1" xfId="0" applyFont="1" applyFill="1" applyBorder="1"/>
    <xf numFmtId="0" fontId="4" fillId="4" borderId="5" xfId="0" applyFont="1" applyFill="1" applyBorder="1"/>
    <xf numFmtId="0" fontId="3" fillId="0" borderId="1" xfId="0" applyFont="1" applyBorder="1"/>
    <xf numFmtId="0" fontId="15" fillId="8" borderId="1" xfId="0" applyFont="1" applyFill="1" applyBorder="1"/>
    <xf numFmtId="0" fontId="4" fillId="8" borderId="5" xfId="0" applyFont="1" applyFill="1" applyBorder="1"/>
    <xf numFmtId="0" fontId="3" fillId="8" borderId="1" xfId="0" applyFont="1" applyFill="1" applyBorder="1"/>
    <xf numFmtId="0" fontId="5" fillId="8" borderId="1" xfId="0" applyFont="1" applyFill="1" applyBorder="1"/>
    <xf numFmtId="0" fontId="15" fillId="4" borderId="1" xfId="0" applyFont="1" applyFill="1" applyBorder="1"/>
    <xf numFmtId="0" fontId="11" fillId="3" borderId="2" xfId="0" applyFont="1" applyFill="1" applyBorder="1"/>
    <xf numFmtId="0" fontId="11" fillId="3" borderId="3" xfId="0" applyFont="1" applyFill="1" applyBorder="1"/>
    <xf numFmtId="0" fontId="11" fillId="3" borderId="4" xfId="0" applyFont="1" applyFill="1" applyBorder="1"/>
    <xf numFmtId="0" fontId="4" fillId="5" borderId="1" xfId="0" applyFont="1" applyFill="1" applyBorder="1"/>
    <xf numFmtId="0" fontId="3" fillId="10" borderId="1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11" fillId="14" borderId="4" xfId="0" applyFont="1" applyFill="1" applyBorder="1"/>
    <xf numFmtId="0" fontId="13" fillId="0" borderId="5" xfId="0" applyFont="1" applyBorder="1"/>
    <xf numFmtId="0" fontId="13" fillId="3" borderId="5" xfId="0" applyFont="1" applyFill="1" applyBorder="1"/>
    <xf numFmtId="0" fontId="11" fillId="15" borderId="2" xfId="0" applyFont="1" applyFill="1" applyBorder="1"/>
    <xf numFmtId="0" fontId="11" fillId="15" borderId="3" xfId="0" applyFont="1" applyFill="1" applyBorder="1"/>
    <xf numFmtId="0" fontId="11" fillId="15" borderId="4" xfId="0" applyFont="1" applyFill="1" applyBorder="1"/>
    <xf numFmtId="0" fontId="4" fillId="4" borderId="1" xfId="0" applyFont="1" applyFill="1" applyBorder="1" applyAlignment="1">
      <alignment horizontal="right" readingOrder="2"/>
    </xf>
    <xf numFmtId="0" fontId="15" fillId="8" borderId="1" xfId="0" applyFont="1" applyFill="1" applyBorder="1" applyAlignment="1">
      <alignment horizontal="right" readingOrder="2"/>
    </xf>
    <xf numFmtId="0" fontId="3" fillId="8" borderId="1" xfId="0" applyFont="1" applyFill="1" applyBorder="1" applyAlignment="1">
      <alignment horizontal="right" readingOrder="2"/>
    </xf>
    <xf numFmtId="0" fontId="11" fillId="13" borderId="2" xfId="0" applyFont="1" applyFill="1" applyBorder="1"/>
    <xf numFmtId="0" fontId="11" fillId="13" borderId="3" xfId="0" applyFont="1" applyFill="1" applyBorder="1"/>
    <xf numFmtId="0" fontId="11" fillId="13" borderId="4" xfId="0" applyFont="1" applyFill="1" applyBorder="1"/>
    <xf numFmtId="0" fontId="2" fillId="3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4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2" fillId="0" borderId="5" xfId="0" applyFont="1" applyBorder="1"/>
    <xf numFmtId="0" fontId="4" fillId="3" borderId="1" xfId="0" applyFont="1" applyFill="1" applyBorder="1"/>
    <xf numFmtId="0" fontId="12" fillId="3" borderId="5" xfId="0" applyFont="1" applyFill="1" applyBorder="1"/>
    <xf numFmtId="0" fontId="6" fillId="6" borderId="1" xfId="0" applyFont="1" applyFill="1" applyBorder="1"/>
    <xf numFmtId="0" fontId="4" fillId="10" borderId="5" xfId="0" applyFont="1" applyFill="1" applyBorder="1"/>
    <xf numFmtId="0" fontId="6" fillId="4" borderId="1" xfId="0" applyFont="1" applyFill="1" applyBorder="1"/>
    <xf numFmtId="0" fontId="4" fillId="5" borderId="5" xfId="0" applyFont="1" applyFill="1" applyBorder="1"/>
    <xf numFmtId="0" fontId="6" fillId="8" borderId="1" xfId="0" applyFont="1" applyFill="1" applyBorder="1"/>
    <xf numFmtId="0" fontId="5" fillId="8" borderId="5" xfId="0" applyFont="1" applyFill="1" applyBorder="1"/>
    <xf numFmtId="0" fontId="8" fillId="8" borderId="1" xfId="0" applyFont="1" applyFill="1" applyBorder="1"/>
    <xf numFmtId="0" fontId="4" fillId="11" borderId="1" xfId="0" applyFont="1" applyFill="1" applyBorder="1"/>
    <xf numFmtId="0" fontId="4" fillId="6" borderId="0" xfId="0" applyFont="1" applyFill="1" applyAlignment="1">
      <alignment wrapText="1"/>
    </xf>
    <xf numFmtId="0" fontId="18" fillId="7" borderId="6" xfId="0" applyFont="1" applyFill="1" applyBorder="1" applyAlignment="1">
      <alignment horizontal="left" vertical="center"/>
    </xf>
    <xf numFmtId="0" fontId="18" fillId="7" borderId="6" xfId="0" applyFont="1" applyFill="1" applyBorder="1" applyAlignment="1">
      <alignment vertical="center"/>
    </xf>
    <xf numFmtId="0" fontId="3" fillId="12" borderId="1" xfId="0" applyFont="1" applyFill="1" applyBorder="1"/>
    <xf numFmtId="0" fontId="4" fillId="12" borderId="5" xfId="0" applyFont="1" applyFill="1" applyBorder="1"/>
    <xf numFmtId="0" fontId="4" fillId="12" borderId="0" xfId="0" applyFont="1" applyFill="1"/>
    <xf numFmtId="0" fontId="4" fillId="12" borderId="1" xfId="0" applyFont="1" applyFill="1" applyBorder="1"/>
    <xf numFmtId="0" fontId="16" fillId="11" borderId="1" xfId="0" applyFont="1" applyFill="1" applyBorder="1"/>
    <xf numFmtId="0" fontId="4" fillId="11" borderId="0" xfId="0" applyFont="1" applyFill="1" applyAlignment="1">
      <alignment horizontal="left" vertical="top" readingOrder="2"/>
    </xf>
    <xf numFmtId="0" fontId="16" fillId="11" borderId="0" xfId="0" applyFont="1" applyFill="1" applyAlignment="1">
      <alignment horizontal="left" vertical="top" readingOrder="2"/>
    </xf>
    <xf numFmtId="0" fontId="11" fillId="2" borderId="2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0" borderId="0" xfId="5" applyAlignment="1">
      <alignment horizontal="left" vertical="top"/>
    </xf>
    <xf numFmtId="0" fontId="4" fillId="17" borderId="0" xfId="5" applyFill="1" applyAlignment="1">
      <alignment horizontal="left" vertical="top"/>
    </xf>
    <xf numFmtId="0" fontId="14" fillId="17" borderId="0" xfId="5" applyFont="1" applyFill="1" applyAlignment="1">
      <alignment horizontal="left" vertical="top"/>
    </xf>
    <xf numFmtId="0" fontId="14" fillId="0" borderId="0" xfId="5" applyFont="1" applyAlignment="1">
      <alignment horizontal="left" vertical="top"/>
    </xf>
    <xf numFmtId="0" fontId="4" fillId="0" borderId="0" xfId="5" applyAlignment="1">
      <alignment horizontal="left" vertical="top" wrapText="1"/>
    </xf>
    <xf numFmtId="0" fontId="4" fillId="7" borderId="0" xfId="5" applyFill="1" applyAlignment="1">
      <alignment horizontal="left" vertical="top" wrapText="1"/>
    </xf>
    <xf numFmtId="0" fontId="14" fillId="7" borderId="0" xfId="5" applyFont="1" applyFill="1" applyAlignment="1">
      <alignment horizontal="left" vertical="top"/>
    </xf>
    <xf numFmtId="0" fontId="4" fillId="6" borderId="0" xfId="5" applyFill="1" applyAlignment="1">
      <alignment horizontal="left" vertical="top" wrapText="1"/>
    </xf>
    <xf numFmtId="0" fontId="4" fillId="6" borderId="0" xfId="5" applyFill="1" applyAlignment="1">
      <alignment horizontal="left" vertical="top"/>
    </xf>
    <xf numFmtId="0" fontId="4" fillId="17" borderId="0" xfId="5" applyFill="1" applyAlignment="1">
      <alignment horizontal="left" vertical="top" wrapText="1"/>
    </xf>
    <xf numFmtId="0" fontId="14" fillId="6" borderId="0" xfId="5" applyFont="1" applyFill="1" applyAlignment="1">
      <alignment horizontal="left" vertical="top"/>
    </xf>
    <xf numFmtId="0" fontId="16" fillId="11" borderId="1" xfId="0" applyFont="1" applyFill="1" applyBorder="1" applyAlignment="1">
      <alignment horizontal="right" readingOrder="2"/>
    </xf>
    <xf numFmtId="0" fontId="16" fillId="11" borderId="1" xfId="0" applyFont="1" applyFill="1" applyBorder="1" applyAlignment="1">
      <alignment horizontal="left" readingOrder="2"/>
    </xf>
    <xf numFmtId="0" fontId="19" fillId="8" borderId="1" xfId="0" applyFont="1" applyFill="1" applyBorder="1"/>
    <xf numFmtId="164" fontId="1" fillId="0" borderId="0" xfId="0" applyNumberFormat="1" applyFont="1"/>
    <xf numFmtId="0" fontId="21" fillId="17" borderId="0" xfId="5" applyFont="1" applyFill="1" applyAlignment="1">
      <alignment horizontal="left" vertical="top"/>
    </xf>
    <xf numFmtId="0" fontId="21" fillId="0" borderId="0" xfId="5" applyFont="1" applyAlignment="1">
      <alignment horizontal="left" vertical="top"/>
    </xf>
    <xf numFmtId="0" fontId="21" fillId="7" borderId="0" xfId="5" applyFont="1" applyFill="1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" fillId="6" borderId="0" xfId="5" applyFont="1" applyFill="1" applyAlignment="1">
      <alignment horizontal="left" vertical="top"/>
    </xf>
    <xf numFmtId="0" fontId="22" fillId="8" borderId="1" xfId="0" applyFont="1" applyFill="1" applyBorder="1"/>
    <xf numFmtId="15" fontId="2" fillId="0" borderId="0" xfId="0" applyNumberFormat="1" applyFont="1"/>
    <xf numFmtId="0" fontId="3" fillId="8" borderId="5" xfId="0" applyFont="1" applyFill="1" applyBorder="1"/>
  </cellXfs>
  <cellStyles count="8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00000000-0005-0000-0000-000005000000}"/>
    <cellStyle name="Normal 2 2" xfId="7" xr:uid="{00000000-0005-0000-0000-000006000000}"/>
    <cellStyle name="Normal 3" xfId="6" xr:uid="{00000000-0005-0000-0000-000007000000}"/>
  </cellStyles>
  <dxfs count="15"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rgb="FF7030A0"/>
      </font>
      <border>
        <left/>
        <right/>
        <top/>
        <bottom/>
        <vertical/>
        <horizontal/>
      </border>
    </dxf>
  </dxfs>
  <tableStyles count="0" defaultTableStyle="TableStyleMedium9" defaultPivotStyle="PivotStyleMedium4"/>
  <colors>
    <mruColors>
      <color rgb="FFCFF1F1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8"/>
  <sheetViews>
    <sheetView tabSelected="1" zoomScale="85" zoomScaleNormal="85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I10" sqref="I10"/>
    </sheetView>
  </sheetViews>
  <sheetFormatPr defaultColWidth="17.42578125" defaultRowHeight="17.25" customHeight="1" x14ac:dyDescent="0.2"/>
  <cols>
    <col min="1" max="1" width="19.42578125" style="5" bestFit="1" customWidth="1"/>
    <col min="2" max="2" width="15.5703125" style="5" customWidth="1"/>
    <col min="3" max="3" width="6.42578125" style="5" customWidth="1"/>
    <col min="4" max="4" width="10.85546875" style="5" customWidth="1"/>
    <col min="5" max="5" width="9.42578125" style="5" customWidth="1"/>
    <col min="6" max="6" width="8.85546875" style="5" customWidth="1"/>
    <col min="7" max="7" width="11.85546875" style="5" customWidth="1"/>
    <col min="8" max="8" width="10.85546875" style="5" customWidth="1"/>
    <col min="9" max="9" width="39" style="20" customWidth="1"/>
    <col min="10" max="10" width="26.42578125" style="5" customWidth="1"/>
    <col min="11" max="11" width="15.5703125" style="5" customWidth="1"/>
    <col min="12" max="12" width="24.5703125" style="5" customWidth="1"/>
    <col min="13" max="13" width="31.85546875" style="5" bestFit="1" customWidth="1"/>
    <col min="14" max="17" width="25.42578125" style="5" customWidth="1"/>
    <col min="18" max="18" width="21.42578125" style="5" customWidth="1"/>
    <col min="19" max="19" width="16.42578125" style="5" customWidth="1"/>
    <col min="20" max="20" width="26.42578125" style="5" customWidth="1"/>
    <col min="21" max="21" width="15.5703125" style="5" customWidth="1"/>
    <col min="22" max="22" width="24.5703125" style="5" customWidth="1"/>
    <col min="23" max="23" width="67" style="5" customWidth="1"/>
    <col min="24" max="24" width="70.42578125" style="5" customWidth="1"/>
    <col min="25" max="25" width="38.5703125" style="5" customWidth="1"/>
    <col min="26" max="26" width="36.5703125" style="5" customWidth="1"/>
    <col min="27" max="27" width="24.5703125" style="5" customWidth="1"/>
    <col min="28" max="28" width="21.42578125" style="5" customWidth="1"/>
    <col min="29" max="32" width="29.5703125" style="5" customWidth="1"/>
    <col min="33" max="33" width="21.42578125" style="5" customWidth="1"/>
    <col min="34" max="16384" width="17.42578125" style="5"/>
  </cols>
  <sheetData>
    <row r="1" spans="1:33" s="24" customFormat="1" ht="17.25" customHeight="1" x14ac:dyDescent="0.2">
      <c r="A1" s="68" t="s">
        <v>0</v>
      </c>
      <c r="B1" s="69" t="s">
        <v>1</v>
      </c>
      <c r="C1" s="92" t="s">
        <v>338</v>
      </c>
      <c r="D1" s="69" t="s">
        <v>2</v>
      </c>
      <c r="E1" s="69" t="s">
        <v>3</v>
      </c>
      <c r="F1" s="69" t="s">
        <v>4</v>
      </c>
      <c r="G1" s="69" t="s">
        <v>5</v>
      </c>
      <c r="H1" s="70" t="s">
        <v>6</v>
      </c>
      <c r="I1" s="62" t="s">
        <v>48</v>
      </c>
      <c r="J1" s="63" t="s">
        <v>143</v>
      </c>
      <c r="K1" s="63" t="s">
        <v>144</v>
      </c>
      <c r="L1" s="63" t="s">
        <v>145</v>
      </c>
      <c r="M1" s="64" t="s">
        <v>60</v>
      </c>
      <c r="N1" s="56" t="s">
        <v>65</v>
      </c>
      <c r="O1" s="57" t="s">
        <v>151</v>
      </c>
      <c r="P1" s="57" t="s">
        <v>152</v>
      </c>
      <c r="Q1" s="57" t="s">
        <v>153</v>
      </c>
      <c r="R1" s="58" t="s">
        <v>64</v>
      </c>
      <c r="S1" s="51" t="s">
        <v>269</v>
      </c>
      <c r="T1" s="52" t="s">
        <v>270</v>
      </c>
      <c r="U1" s="52" t="s">
        <v>271</v>
      </c>
      <c r="V1" s="52" t="s">
        <v>272</v>
      </c>
      <c r="W1" s="53" t="s">
        <v>273</v>
      </c>
      <c r="X1" s="46" t="s">
        <v>173</v>
      </c>
      <c r="Y1" s="47" t="s">
        <v>169</v>
      </c>
      <c r="Z1" s="47" t="s">
        <v>170</v>
      </c>
      <c r="AA1" s="47" t="s">
        <v>171</v>
      </c>
      <c r="AB1" s="48" t="s">
        <v>172</v>
      </c>
      <c r="AC1" s="26" t="s">
        <v>147</v>
      </c>
      <c r="AD1" s="27" t="s">
        <v>148</v>
      </c>
      <c r="AE1" s="27" t="s">
        <v>149</v>
      </c>
      <c r="AF1" s="27" t="s">
        <v>150</v>
      </c>
      <c r="AG1" s="28" t="s">
        <v>146</v>
      </c>
    </row>
    <row r="2" spans="1:33" ht="17.25" customHeight="1" x14ac:dyDescent="0.2">
      <c r="A2" s="29"/>
      <c r="H2" s="30"/>
      <c r="I2" s="40"/>
      <c r="M2" s="30"/>
      <c r="N2" s="29"/>
      <c r="R2" s="30"/>
      <c r="S2" s="29"/>
      <c r="W2" s="30"/>
      <c r="X2" s="29"/>
      <c r="AB2" s="30"/>
      <c r="AC2" s="29"/>
      <c r="AG2" s="30"/>
    </row>
    <row r="3" spans="1:33" ht="17.25" customHeight="1" x14ac:dyDescent="0.2">
      <c r="A3" s="29" t="s">
        <v>7</v>
      </c>
      <c r="B3" s="5" t="s">
        <v>380</v>
      </c>
      <c r="H3" s="30"/>
      <c r="I3" s="40"/>
      <c r="M3" s="30"/>
      <c r="N3" s="29"/>
      <c r="R3" s="30"/>
      <c r="S3" s="29"/>
      <c r="W3" s="30"/>
      <c r="X3" s="29"/>
      <c r="AB3" s="30"/>
      <c r="AC3" s="29"/>
      <c r="AG3" s="30"/>
    </row>
    <row r="4" spans="1:33" ht="17.25" customHeight="1" x14ac:dyDescent="0.2">
      <c r="A4" s="29" t="s">
        <v>8</v>
      </c>
      <c r="B4" s="5" t="s">
        <v>381</v>
      </c>
      <c r="H4" s="30"/>
      <c r="I4" s="40"/>
      <c r="M4" s="30"/>
      <c r="N4" s="29"/>
      <c r="R4" s="30"/>
      <c r="S4" s="29"/>
      <c r="W4" s="30"/>
      <c r="X4" s="29"/>
      <c r="AB4" s="30"/>
      <c r="AC4" s="29"/>
      <c r="AG4" s="30"/>
    </row>
    <row r="5" spans="1:33" ht="17.25" customHeight="1" x14ac:dyDescent="0.2">
      <c r="A5" s="29" t="s">
        <v>9</v>
      </c>
      <c r="B5" s="5" t="s">
        <v>382</v>
      </c>
      <c r="H5" s="30"/>
      <c r="I5" s="40"/>
      <c r="M5" s="30"/>
      <c r="N5" s="29"/>
      <c r="R5" s="30"/>
      <c r="S5" s="29"/>
      <c r="W5" s="30"/>
      <c r="X5" s="29"/>
      <c r="AB5" s="30"/>
      <c r="AC5" s="29"/>
      <c r="AG5" s="30"/>
    </row>
    <row r="6" spans="1:33" ht="17.25" customHeight="1" x14ac:dyDescent="0.2">
      <c r="A6" s="29" t="s">
        <v>10</v>
      </c>
      <c r="B6" s="5" t="s">
        <v>383</v>
      </c>
      <c r="H6" s="30"/>
      <c r="I6" s="40"/>
      <c r="M6" s="30"/>
      <c r="N6" s="29"/>
      <c r="R6" s="30"/>
      <c r="S6" s="29"/>
      <c r="W6" s="30"/>
      <c r="X6" s="29"/>
      <c r="AB6" s="30"/>
      <c r="AC6" s="29"/>
      <c r="AG6" s="30"/>
    </row>
    <row r="7" spans="1:33" customFormat="1" ht="15.75" customHeight="1" x14ac:dyDescent="0.2">
      <c r="A7" s="29" t="s">
        <v>66</v>
      </c>
      <c r="B7" s="5" t="s">
        <v>384</v>
      </c>
      <c r="C7" s="5"/>
      <c r="D7" s="10"/>
      <c r="E7" s="10"/>
      <c r="F7" s="10"/>
      <c r="G7" s="10"/>
      <c r="H7" s="71"/>
      <c r="I7" s="40"/>
      <c r="J7" s="10"/>
      <c r="K7" s="10"/>
      <c r="L7" s="10"/>
      <c r="M7" s="54"/>
      <c r="N7" s="29"/>
      <c r="O7" s="10"/>
      <c r="P7" s="10"/>
      <c r="Q7" s="10"/>
      <c r="R7" s="31"/>
      <c r="S7" s="29"/>
      <c r="T7" s="10"/>
      <c r="U7" s="10"/>
      <c r="V7" s="10"/>
      <c r="W7" s="54"/>
      <c r="X7" s="29"/>
      <c r="Y7" s="10"/>
      <c r="Z7" s="10"/>
      <c r="AA7" s="10"/>
      <c r="AB7" s="31"/>
      <c r="AC7" s="29"/>
      <c r="AD7" s="10"/>
      <c r="AE7" s="10"/>
      <c r="AF7" s="10"/>
      <c r="AG7" s="31"/>
    </row>
    <row r="8" spans="1:33" customFormat="1" ht="15.75" customHeight="1" x14ac:dyDescent="0.2">
      <c r="A8" s="72" t="s">
        <v>11</v>
      </c>
      <c r="B8" s="25" t="s">
        <v>121</v>
      </c>
      <c r="C8" s="25"/>
      <c r="D8" s="11"/>
      <c r="E8" s="11"/>
      <c r="F8" s="11"/>
      <c r="G8" s="11">
        <v>18</v>
      </c>
      <c r="H8" s="73"/>
      <c r="I8" s="65"/>
      <c r="J8" s="11"/>
      <c r="K8" s="11"/>
      <c r="L8" s="11"/>
      <c r="M8" s="55"/>
      <c r="N8" s="32"/>
      <c r="O8" s="11"/>
      <c r="P8" s="11"/>
      <c r="Q8" s="11"/>
      <c r="R8" s="33"/>
      <c r="S8" s="32"/>
      <c r="T8" s="11"/>
      <c r="U8" s="11"/>
      <c r="V8" s="11"/>
      <c r="W8" s="55"/>
      <c r="X8" s="32"/>
      <c r="Y8" s="11"/>
      <c r="Z8" s="11"/>
      <c r="AA8" s="11"/>
      <c r="AB8" s="33"/>
      <c r="AC8" s="32"/>
      <c r="AD8" s="11"/>
      <c r="AE8" s="11"/>
      <c r="AF8" s="11"/>
      <c r="AG8" s="33"/>
    </row>
    <row r="9" spans="1:33" customFormat="1" ht="15.75" customHeight="1" x14ac:dyDescent="0.2">
      <c r="A9" s="72" t="s">
        <v>11</v>
      </c>
      <c r="B9" s="25" t="s">
        <v>122</v>
      </c>
      <c r="C9" s="25"/>
      <c r="D9" s="11"/>
      <c r="E9" s="11"/>
      <c r="F9" s="11"/>
      <c r="G9" s="11">
        <v>69</v>
      </c>
      <c r="H9" s="73"/>
      <c r="I9" s="65"/>
      <c r="J9" s="11"/>
      <c r="K9" s="11"/>
      <c r="L9" s="11"/>
      <c r="M9" s="55"/>
      <c r="N9" s="32"/>
      <c r="O9" s="11"/>
      <c r="P9" s="11"/>
      <c r="Q9" s="11"/>
      <c r="R9" s="33"/>
      <c r="S9" s="32"/>
      <c r="T9" s="11"/>
      <c r="U9" s="11"/>
      <c r="V9" s="11"/>
      <c r="W9" s="55"/>
      <c r="X9" s="32"/>
      <c r="Y9" s="11"/>
      <c r="Z9" s="11"/>
      <c r="AA9" s="11"/>
      <c r="AB9" s="33"/>
      <c r="AC9" s="32"/>
      <c r="AD9" s="11"/>
      <c r="AE9" s="11"/>
      <c r="AF9" s="11"/>
      <c r="AG9" s="33"/>
    </row>
    <row r="10" spans="1:33" ht="17.25" customHeight="1" x14ac:dyDescent="0.2">
      <c r="A10" s="29"/>
      <c r="H10" s="30"/>
      <c r="I10" s="40"/>
      <c r="M10" s="30"/>
      <c r="N10" s="29"/>
      <c r="R10" s="30"/>
      <c r="S10" s="29"/>
      <c r="W10" s="30"/>
      <c r="X10" s="29"/>
      <c r="AB10" s="30"/>
      <c r="AC10" s="29"/>
      <c r="AG10" s="30"/>
    </row>
    <row r="11" spans="1:33" ht="17.25" customHeight="1" x14ac:dyDescent="0.2">
      <c r="A11" s="74" t="s">
        <v>12</v>
      </c>
      <c r="B11" s="19" t="s">
        <v>367</v>
      </c>
      <c r="C11" s="19"/>
      <c r="D11" s="19"/>
      <c r="E11" s="19"/>
      <c r="F11" s="19"/>
      <c r="G11" s="19"/>
      <c r="H11" s="35" t="s">
        <v>33</v>
      </c>
      <c r="I11" s="66"/>
      <c r="J11" s="19"/>
      <c r="K11" s="19"/>
      <c r="L11" s="19"/>
      <c r="M11" s="35"/>
      <c r="N11" s="34"/>
      <c r="O11" s="19"/>
      <c r="P11" s="19"/>
      <c r="Q11" s="19"/>
      <c r="R11" s="35"/>
      <c r="S11" s="34"/>
      <c r="T11" s="19"/>
      <c r="U11" s="19"/>
      <c r="V11" s="19"/>
      <c r="W11" s="35"/>
      <c r="X11" s="34"/>
      <c r="Y11" s="19"/>
      <c r="Z11" s="19"/>
      <c r="AA11" s="19"/>
      <c r="AB11" s="35"/>
      <c r="AC11" s="34"/>
      <c r="AD11" s="19"/>
      <c r="AE11" s="19"/>
      <c r="AF11" s="19"/>
      <c r="AG11" s="35"/>
    </row>
    <row r="12" spans="1:33" ht="17.25" customHeight="1" x14ac:dyDescent="0.2">
      <c r="A12" s="37" t="s">
        <v>35</v>
      </c>
      <c r="B12" s="19" t="s">
        <v>362</v>
      </c>
      <c r="C12" s="19"/>
      <c r="D12" s="19"/>
      <c r="E12" s="19"/>
      <c r="F12" s="19"/>
      <c r="G12" s="19"/>
      <c r="H12" s="35"/>
      <c r="I12" s="66"/>
      <c r="J12" s="19"/>
      <c r="K12" s="19"/>
      <c r="L12" s="19"/>
      <c r="M12" s="35" t="s">
        <v>363</v>
      </c>
      <c r="N12" s="34"/>
      <c r="O12" s="19"/>
      <c r="P12" s="19"/>
      <c r="Q12" s="19"/>
      <c r="R12" s="35" t="s">
        <v>363</v>
      </c>
      <c r="S12" s="34"/>
      <c r="T12" s="19"/>
      <c r="U12" s="19"/>
      <c r="V12" s="19"/>
      <c r="W12" s="35" t="s">
        <v>363</v>
      </c>
      <c r="X12" s="34"/>
      <c r="Y12" s="19"/>
      <c r="Z12" s="19"/>
      <c r="AA12" s="19"/>
      <c r="AB12" s="35" t="s">
        <v>363</v>
      </c>
      <c r="AC12" s="34"/>
      <c r="AD12" s="19"/>
      <c r="AE12" s="19"/>
      <c r="AF12" s="19"/>
      <c r="AG12" s="35" t="s">
        <v>363</v>
      </c>
    </row>
    <row r="14" spans="1:33" ht="17.25" customHeight="1" x14ac:dyDescent="0.2">
      <c r="A14" s="37" t="s">
        <v>294</v>
      </c>
      <c r="B14" s="16" t="s">
        <v>333</v>
      </c>
      <c r="C14" s="16"/>
      <c r="D14" s="16" t="s">
        <v>331</v>
      </c>
      <c r="E14" s="16"/>
      <c r="F14" s="16"/>
      <c r="G14" s="16"/>
      <c r="H14" s="75"/>
      <c r="I14" s="50" t="s">
        <v>368</v>
      </c>
      <c r="J14" s="16"/>
      <c r="K14" s="16"/>
      <c r="L14" s="16"/>
      <c r="M14" s="35"/>
      <c r="N14" s="50" t="s">
        <v>411</v>
      </c>
      <c r="O14" s="16"/>
      <c r="P14" s="16"/>
      <c r="Q14" s="16"/>
      <c r="R14" s="35"/>
      <c r="S14" s="50" t="s">
        <v>399</v>
      </c>
      <c r="T14" s="16"/>
      <c r="U14" s="16"/>
      <c r="V14" s="16"/>
      <c r="W14" s="35"/>
      <c r="X14" s="50" t="s">
        <v>369</v>
      </c>
      <c r="Y14" s="16"/>
      <c r="Z14" s="16"/>
      <c r="AA14" s="16"/>
      <c r="AB14" s="35"/>
      <c r="AC14" s="37" t="s">
        <v>410</v>
      </c>
      <c r="AD14" s="16"/>
      <c r="AE14" s="16"/>
      <c r="AF14" s="16"/>
      <c r="AG14" s="35"/>
    </row>
    <row r="15" spans="1:33" ht="17.25" customHeight="1" x14ac:dyDescent="0.2">
      <c r="A15" s="37" t="s">
        <v>13</v>
      </c>
      <c r="B15" s="16" t="s">
        <v>334</v>
      </c>
      <c r="C15" s="16"/>
      <c r="D15" s="16" t="s">
        <v>332</v>
      </c>
      <c r="E15" s="16" t="s">
        <v>15</v>
      </c>
      <c r="F15" s="16" t="s">
        <v>335</v>
      </c>
      <c r="G15" s="19"/>
      <c r="H15" s="35"/>
      <c r="I15" s="66" t="s">
        <v>327</v>
      </c>
      <c r="J15" s="19" t="s">
        <v>336</v>
      </c>
      <c r="K15" s="19"/>
      <c r="L15" s="19"/>
      <c r="M15" s="35"/>
      <c r="N15" s="34" t="s">
        <v>330</v>
      </c>
      <c r="O15" s="19" t="s">
        <v>336</v>
      </c>
      <c r="P15" s="19"/>
      <c r="Q15" s="19"/>
      <c r="R15" s="35"/>
      <c r="S15" s="19" t="s">
        <v>400</v>
      </c>
      <c r="T15" s="82" t="s">
        <v>401</v>
      </c>
      <c r="U15" s="19"/>
      <c r="V15" s="19"/>
      <c r="W15" s="35"/>
      <c r="X15" s="34" t="s">
        <v>329</v>
      </c>
      <c r="Y15" s="19" t="s">
        <v>337</v>
      </c>
      <c r="Z15" s="19"/>
      <c r="AA15" s="19"/>
      <c r="AB15" s="35"/>
      <c r="AC15" s="34" t="s">
        <v>327</v>
      </c>
      <c r="AD15" s="19" t="s">
        <v>336</v>
      </c>
      <c r="AE15" s="19"/>
      <c r="AF15" s="19"/>
      <c r="AG15" s="35"/>
    </row>
    <row r="16" spans="1:33" ht="17.25" customHeight="1" x14ac:dyDescent="0.2">
      <c r="A16" s="37" t="s">
        <v>11</v>
      </c>
      <c r="B16" s="16" t="s">
        <v>370</v>
      </c>
      <c r="C16" s="16"/>
      <c r="D16" s="16"/>
      <c r="E16" s="16"/>
      <c r="F16" s="16"/>
      <c r="G16" s="19" t="s">
        <v>361</v>
      </c>
      <c r="H16" s="35"/>
      <c r="I16" s="66"/>
      <c r="J16" s="19"/>
      <c r="K16" s="19"/>
      <c r="L16" s="19"/>
      <c r="M16" s="35"/>
      <c r="N16" s="34"/>
      <c r="O16" s="19"/>
      <c r="P16" s="19"/>
      <c r="Q16" s="19"/>
      <c r="R16" s="35"/>
      <c r="S16" s="19"/>
      <c r="T16" s="19"/>
      <c r="U16" s="19"/>
      <c r="V16" s="19"/>
      <c r="W16" s="35"/>
      <c r="X16" s="34"/>
      <c r="Y16" s="82"/>
      <c r="Z16" s="19"/>
      <c r="AA16" s="19"/>
      <c r="AB16" s="35"/>
      <c r="AC16" s="34"/>
      <c r="AD16" s="19"/>
      <c r="AE16" s="19"/>
      <c r="AF16" s="19"/>
      <c r="AG16" s="35"/>
    </row>
    <row r="17" spans="1:33" ht="17.25" customHeight="1" x14ac:dyDescent="0.2">
      <c r="A17" s="37" t="s">
        <v>13</v>
      </c>
      <c r="B17" s="16" t="s">
        <v>385</v>
      </c>
      <c r="C17" s="16"/>
      <c r="D17" s="16"/>
      <c r="E17" s="16"/>
      <c r="F17" s="16"/>
      <c r="G17" s="16"/>
      <c r="H17" s="75"/>
      <c r="I17" s="50" t="s">
        <v>438</v>
      </c>
      <c r="J17" s="16" t="s">
        <v>439</v>
      </c>
      <c r="K17" s="16"/>
      <c r="L17" s="16"/>
      <c r="M17" s="35"/>
      <c r="N17" s="37" t="s">
        <v>438</v>
      </c>
      <c r="O17" s="16" t="s">
        <v>439</v>
      </c>
      <c r="P17" s="16"/>
      <c r="Q17" s="16"/>
      <c r="R17" s="35"/>
      <c r="S17" s="37" t="s">
        <v>438</v>
      </c>
      <c r="T17" s="16" t="s">
        <v>439</v>
      </c>
      <c r="U17" s="16"/>
      <c r="V17" s="16"/>
      <c r="W17" s="35"/>
      <c r="X17" s="37" t="s">
        <v>438</v>
      </c>
      <c r="Y17" s="16" t="s">
        <v>439</v>
      </c>
      <c r="Z17" s="16"/>
      <c r="AA17" s="16"/>
      <c r="AB17" s="35"/>
      <c r="AC17" s="36" t="s">
        <v>438</v>
      </c>
      <c r="AD17" s="16" t="s">
        <v>439</v>
      </c>
      <c r="AE17" s="16"/>
      <c r="AF17" s="16"/>
      <c r="AG17" s="35"/>
    </row>
    <row r="18" spans="1:33" ht="17.25" customHeight="1" x14ac:dyDescent="0.2">
      <c r="A18" s="74" t="s">
        <v>17</v>
      </c>
      <c r="B18" s="19" t="s">
        <v>367</v>
      </c>
      <c r="C18" s="16"/>
      <c r="D18" s="16"/>
      <c r="E18" s="16"/>
      <c r="F18" s="16"/>
      <c r="G18" s="19"/>
      <c r="H18" s="35"/>
      <c r="I18" s="66"/>
      <c r="J18" s="19"/>
      <c r="K18" s="19"/>
      <c r="L18" s="19"/>
      <c r="M18" s="35"/>
      <c r="N18" s="34"/>
      <c r="O18" s="19"/>
      <c r="P18" s="19"/>
      <c r="Q18" s="19"/>
      <c r="R18" s="35"/>
      <c r="S18" s="34"/>
      <c r="T18" s="19"/>
      <c r="U18" s="19"/>
      <c r="V18" s="19"/>
      <c r="W18" s="35"/>
      <c r="X18" s="34"/>
      <c r="Y18" s="19"/>
      <c r="Z18" s="19"/>
      <c r="AA18" s="19"/>
      <c r="AB18" s="35"/>
      <c r="AC18" s="34"/>
      <c r="AD18" s="19"/>
      <c r="AE18" s="19"/>
      <c r="AF18" s="19"/>
      <c r="AG18" s="35"/>
    </row>
    <row r="19" spans="1:33" ht="17.25" customHeight="1" x14ac:dyDescent="0.2">
      <c r="A19" s="29"/>
      <c r="H19" s="30"/>
      <c r="I19" s="40"/>
      <c r="M19" s="30"/>
      <c r="N19" s="29"/>
      <c r="R19" s="30"/>
      <c r="S19" s="29"/>
      <c r="W19" s="30"/>
      <c r="X19" s="29"/>
      <c r="AB19" s="30"/>
      <c r="AC19" s="29"/>
      <c r="AG19" s="30"/>
    </row>
    <row r="20" spans="1:33" ht="17.25" customHeight="1" x14ac:dyDescent="0.2">
      <c r="A20" s="93" t="s">
        <v>12</v>
      </c>
      <c r="B20" s="94" t="s">
        <v>339</v>
      </c>
      <c r="C20" s="94"/>
      <c r="D20" s="94"/>
      <c r="E20" s="94"/>
      <c r="F20" s="94"/>
      <c r="G20" s="94"/>
      <c r="H20" s="94"/>
      <c r="I20" s="45" t="s">
        <v>328</v>
      </c>
      <c r="J20" s="94"/>
      <c r="K20" s="94"/>
      <c r="L20" s="94"/>
      <c r="M20" s="94"/>
      <c r="N20" s="91" t="s">
        <v>328</v>
      </c>
      <c r="O20" s="18"/>
      <c r="P20" s="18"/>
      <c r="Q20" s="18"/>
      <c r="R20" s="39"/>
      <c r="S20" s="91" t="s">
        <v>426</v>
      </c>
      <c r="T20" s="18"/>
      <c r="U20" s="18"/>
      <c r="V20" s="18"/>
      <c r="W20" s="39"/>
      <c r="X20" s="89" t="s">
        <v>328</v>
      </c>
      <c r="Y20" s="18"/>
      <c r="Z20" s="18"/>
      <c r="AA20" s="18"/>
      <c r="AB20" s="39"/>
      <c r="AC20" s="91" t="s">
        <v>328</v>
      </c>
      <c r="AD20" s="18"/>
      <c r="AE20" s="18"/>
      <c r="AF20" s="18"/>
      <c r="AG20" s="39"/>
    </row>
    <row r="21" spans="1:33" ht="17.25" customHeight="1" x14ac:dyDescent="0.2">
      <c r="A21" s="94" t="s">
        <v>371</v>
      </c>
      <c r="B21" s="94" t="s">
        <v>434</v>
      </c>
      <c r="C21" s="94"/>
      <c r="D21" s="94"/>
      <c r="E21" s="94" t="s">
        <v>15</v>
      </c>
      <c r="F21" s="94"/>
      <c r="G21" s="94"/>
      <c r="H21" s="94"/>
      <c r="I21" s="67" t="s">
        <v>374</v>
      </c>
      <c r="J21" s="94"/>
      <c r="K21" s="94"/>
      <c r="L21" s="94"/>
      <c r="M21" s="94"/>
      <c r="N21" s="90" t="s">
        <v>374</v>
      </c>
      <c r="O21" s="18"/>
      <c r="P21" s="18"/>
      <c r="Q21" s="18"/>
      <c r="R21" s="39"/>
      <c r="S21" s="90" t="s">
        <v>374</v>
      </c>
      <c r="T21" s="18"/>
      <c r="U21" s="18"/>
      <c r="V21" s="18"/>
      <c r="W21" s="39"/>
      <c r="X21" s="81" t="s">
        <v>374</v>
      </c>
      <c r="Y21" s="18"/>
      <c r="Z21" s="18"/>
      <c r="AA21" s="18"/>
      <c r="AB21" s="39"/>
      <c r="AC21" s="90" t="s">
        <v>374</v>
      </c>
      <c r="AD21" s="18"/>
      <c r="AE21" s="18"/>
      <c r="AF21" s="18"/>
      <c r="AG21" s="39"/>
    </row>
    <row r="22" spans="1:33" ht="17.25" customHeight="1" x14ac:dyDescent="0.2">
      <c r="A22" s="94" t="s">
        <v>372</v>
      </c>
      <c r="B22" s="94" t="s">
        <v>386</v>
      </c>
      <c r="C22" s="94" t="s">
        <v>435</v>
      </c>
      <c r="D22" s="94"/>
      <c r="E22" s="94" t="s">
        <v>15</v>
      </c>
      <c r="F22" s="94"/>
      <c r="G22" s="94"/>
      <c r="H22" s="94"/>
      <c r="I22" s="67" t="s">
        <v>375</v>
      </c>
      <c r="J22" s="94"/>
      <c r="K22" s="94"/>
      <c r="L22" s="94"/>
      <c r="M22" s="94"/>
      <c r="N22" s="90" t="s">
        <v>375</v>
      </c>
      <c r="O22" s="18"/>
      <c r="P22" s="18"/>
      <c r="Q22" s="18"/>
      <c r="R22" s="39"/>
      <c r="S22" s="90" t="s">
        <v>375</v>
      </c>
      <c r="T22" s="18"/>
      <c r="U22" s="18"/>
      <c r="V22" s="18"/>
      <c r="W22" s="39"/>
      <c r="X22" s="81" t="s">
        <v>375</v>
      </c>
      <c r="Y22" s="18"/>
      <c r="Z22" s="18"/>
      <c r="AA22" s="18"/>
      <c r="AB22" s="39"/>
      <c r="AC22" s="90" t="s">
        <v>375</v>
      </c>
      <c r="AD22" s="18"/>
      <c r="AE22" s="18"/>
      <c r="AF22" s="18"/>
      <c r="AG22" s="39"/>
    </row>
    <row r="23" spans="1:33" ht="17.25" customHeight="1" x14ac:dyDescent="0.2">
      <c r="A23" s="94" t="s">
        <v>373</v>
      </c>
      <c r="B23" s="94" t="s">
        <v>387</v>
      </c>
      <c r="C23" s="94" t="s">
        <v>436</v>
      </c>
      <c r="D23" s="94"/>
      <c r="E23" s="94" t="s">
        <v>15</v>
      </c>
      <c r="F23" s="94"/>
      <c r="G23" s="94"/>
      <c r="H23" s="94"/>
      <c r="I23" s="67" t="s">
        <v>376</v>
      </c>
      <c r="J23" s="94"/>
      <c r="K23" s="94"/>
      <c r="L23" s="94"/>
      <c r="M23" s="94"/>
      <c r="N23" s="90" t="s">
        <v>376</v>
      </c>
      <c r="O23" s="18"/>
      <c r="P23" s="18"/>
      <c r="Q23" s="18"/>
      <c r="R23" s="39"/>
      <c r="S23" s="90" t="s">
        <v>376</v>
      </c>
      <c r="T23" s="18"/>
      <c r="U23" s="18"/>
      <c r="V23" s="18"/>
      <c r="W23" s="39"/>
      <c r="X23" s="81" t="s">
        <v>376</v>
      </c>
      <c r="Y23" s="18"/>
      <c r="Z23" s="18"/>
      <c r="AA23" s="18"/>
      <c r="AB23" s="39"/>
      <c r="AC23" s="90" t="s">
        <v>376</v>
      </c>
      <c r="AD23" s="18"/>
      <c r="AE23" s="18"/>
      <c r="AF23" s="18"/>
      <c r="AG23" s="39"/>
    </row>
    <row r="24" spans="1:33" ht="17.25" customHeight="1" x14ac:dyDescent="0.2">
      <c r="A24" s="94" t="s">
        <v>16</v>
      </c>
      <c r="B24" s="94" t="s">
        <v>388</v>
      </c>
      <c r="C24" s="94"/>
      <c r="D24" s="94"/>
      <c r="E24" s="94" t="s">
        <v>15</v>
      </c>
      <c r="F24" s="94" t="s">
        <v>437</v>
      </c>
      <c r="G24" s="94"/>
      <c r="H24" s="94"/>
      <c r="I24" s="67" t="s">
        <v>36</v>
      </c>
      <c r="J24" s="94"/>
      <c r="K24" s="94"/>
      <c r="L24" s="94"/>
      <c r="M24" s="94"/>
      <c r="N24" s="90" t="s">
        <v>36</v>
      </c>
      <c r="O24" s="18"/>
      <c r="P24" s="18"/>
      <c r="Q24" s="18"/>
      <c r="R24" s="39"/>
      <c r="S24" s="90" t="s">
        <v>428</v>
      </c>
      <c r="T24" s="18"/>
      <c r="U24" s="18"/>
      <c r="V24" s="18"/>
      <c r="W24" s="39"/>
      <c r="X24" s="81" t="s">
        <v>36</v>
      </c>
      <c r="Y24" s="18"/>
      <c r="Z24" s="18"/>
      <c r="AA24" s="18"/>
      <c r="AB24" s="39"/>
      <c r="AC24" s="90" t="s">
        <v>36</v>
      </c>
      <c r="AD24" s="18"/>
      <c r="AE24" s="18"/>
      <c r="AF24" s="18"/>
      <c r="AG24" s="39"/>
    </row>
    <row r="25" spans="1:33" ht="17.25" customHeight="1" x14ac:dyDescent="0.2">
      <c r="A25" s="23" t="s">
        <v>13</v>
      </c>
      <c r="B25" s="18" t="s">
        <v>389</v>
      </c>
      <c r="C25" s="18"/>
      <c r="D25" s="18" t="s">
        <v>14</v>
      </c>
      <c r="E25" s="18" t="s">
        <v>15</v>
      </c>
      <c r="F25" s="18"/>
      <c r="G25" s="18"/>
      <c r="H25" s="39"/>
      <c r="I25" s="67" t="s">
        <v>125</v>
      </c>
      <c r="J25" s="18" t="s">
        <v>63</v>
      </c>
      <c r="K25" s="18"/>
      <c r="L25" s="18" t="s">
        <v>130</v>
      </c>
      <c r="M25" s="39"/>
      <c r="N25" s="59" t="s">
        <v>225</v>
      </c>
      <c r="O25" s="18" t="s">
        <v>224</v>
      </c>
      <c r="P25" s="18"/>
      <c r="Q25" s="18" t="s">
        <v>228</v>
      </c>
      <c r="R25" s="39"/>
      <c r="S25" s="23" t="s">
        <v>274</v>
      </c>
      <c r="T25" s="14" t="s">
        <v>402</v>
      </c>
      <c r="U25" s="18"/>
      <c r="V25" s="18" t="s">
        <v>277</v>
      </c>
      <c r="W25" s="39"/>
      <c r="X25" s="23" t="s">
        <v>174</v>
      </c>
      <c r="Y25" s="18" t="s">
        <v>175</v>
      </c>
      <c r="Z25" s="18"/>
      <c r="AA25" s="18" t="s">
        <v>176</v>
      </c>
      <c r="AB25" s="39"/>
      <c r="AC25" s="23" t="s">
        <v>314</v>
      </c>
      <c r="AD25" s="18" t="s">
        <v>313</v>
      </c>
      <c r="AE25" s="18"/>
      <c r="AF25" s="18" t="s">
        <v>295</v>
      </c>
      <c r="AG25" s="39"/>
    </row>
    <row r="26" spans="1:33" ht="17.25" customHeight="1" x14ac:dyDescent="0.2">
      <c r="A26" s="23" t="s">
        <v>19</v>
      </c>
      <c r="B26" s="18" t="s">
        <v>390</v>
      </c>
      <c r="C26" s="18"/>
      <c r="D26" s="18"/>
      <c r="E26" s="18" t="s">
        <v>15</v>
      </c>
      <c r="F26" s="18"/>
      <c r="G26" s="18"/>
      <c r="H26" s="39"/>
      <c r="I26" s="67" t="s">
        <v>61</v>
      </c>
      <c r="J26" s="18"/>
      <c r="K26" s="18"/>
      <c r="L26" s="18"/>
      <c r="M26" s="39"/>
      <c r="N26" s="59" t="s">
        <v>233</v>
      </c>
      <c r="O26" s="18"/>
      <c r="P26" s="18"/>
      <c r="Q26" s="18"/>
      <c r="R26" s="39"/>
      <c r="S26" s="23" t="s">
        <v>403</v>
      </c>
      <c r="T26" s="18"/>
      <c r="U26" s="18"/>
      <c r="V26" s="18"/>
      <c r="W26" s="39"/>
      <c r="X26" s="23" t="s">
        <v>201</v>
      </c>
      <c r="Y26" s="18"/>
      <c r="Z26" s="18"/>
      <c r="AA26" s="18"/>
      <c r="AB26" s="39"/>
      <c r="AC26" s="23" t="s">
        <v>318</v>
      </c>
      <c r="AD26" s="18"/>
      <c r="AE26" s="18"/>
      <c r="AF26" s="18"/>
      <c r="AG26" s="39"/>
    </row>
    <row r="27" spans="1:33" ht="17.25" customHeight="1" x14ac:dyDescent="0.2">
      <c r="A27" s="93" t="s">
        <v>17</v>
      </c>
      <c r="B27" s="94"/>
      <c r="C27" s="94"/>
      <c r="D27" s="94"/>
      <c r="E27" s="94"/>
      <c r="F27" s="94"/>
      <c r="G27" s="94"/>
      <c r="H27" s="94"/>
      <c r="I27" s="67"/>
      <c r="J27" s="94"/>
      <c r="K27" s="94"/>
      <c r="L27" s="94"/>
      <c r="M27" s="94"/>
      <c r="N27" s="23"/>
      <c r="O27" s="18"/>
      <c r="P27" s="18"/>
      <c r="Q27" s="18"/>
      <c r="R27" s="39"/>
      <c r="S27" s="23"/>
      <c r="T27" s="18"/>
      <c r="U27" s="18"/>
      <c r="V27" s="18"/>
      <c r="W27" s="39"/>
      <c r="X27" s="23"/>
      <c r="Y27" s="18"/>
      <c r="Z27" s="18"/>
      <c r="AA27" s="18"/>
      <c r="AB27" s="39"/>
      <c r="AC27" s="23"/>
      <c r="AD27" s="18"/>
      <c r="AE27" s="18"/>
      <c r="AF27" s="18"/>
      <c r="AG27" s="39"/>
    </row>
    <row r="28" spans="1:33" s="87" customFormat="1" ht="17.25" customHeight="1" x14ac:dyDescent="0.2">
      <c r="A28" s="88"/>
      <c r="H28" s="86"/>
      <c r="I28" s="85"/>
      <c r="M28" s="86"/>
      <c r="N28" s="88"/>
      <c r="R28" s="86"/>
      <c r="S28" s="88"/>
      <c r="W28" s="86"/>
      <c r="X28" s="88"/>
      <c r="AB28" s="86"/>
      <c r="AC28" s="88"/>
      <c r="AG28" s="86"/>
    </row>
    <row r="29" spans="1:33" ht="17.25" customHeight="1" x14ac:dyDescent="0.2">
      <c r="A29" s="76" t="s">
        <v>12</v>
      </c>
      <c r="B29" s="18" t="s">
        <v>18</v>
      </c>
      <c r="C29" s="18"/>
      <c r="D29" s="18"/>
      <c r="E29" s="18"/>
      <c r="F29" s="18" t="s">
        <v>395</v>
      </c>
      <c r="G29" s="18"/>
      <c r="H29" s="39"/>
      <c r="I29" s="45" t="s">
        <v>359</v>
      </c>
      <c r="J29" s="18"/>
      <c r="K29" s="18"/>
      <c r="L29" s="18"/>
      <c r="M29" s="39"/>
      <c r="N29" s="106" t="s">
        <v>359</v>
      </c>
      <c r="O29" s="18"/>
      <c r="P29" s="18"/>
      <c r="Q29" s="18"/>
      <c r="R29" s="39"/>
      <c r="S29" s="107" t="s">
        <v>404</v>
      </c>
      <c r="T29" s="18"/>
      <c r="U29" s="18"/>
      <c r="V29" s="18"/>
      <c r="W29" s="39"/>
      <c r="X29" s="38" t="s">
        <v>360</v>
      </c>
      <c r="Y29" s="18"/>
      <c r="Z29" s="18"/>
      <c r="AA29" s="18"/>
      <c r="AB29" s="39"/>
      <c r="AC29" s="107" t="s">
        <v>359</v>
      </c>
      <c r="AD29" s="18"/>
      <c r="AE29" s="18"/>
      <c r="AF29" s="18"/>
      <c r="AG29" s="39"/>
    </row>
    <row r="30" spans="1:33" ht="17.25" customHeight="1" x14ac:dyDescent="0.2">
      <c r="A30" s="49" t="s">
        <v>16</v>
      </c>
      <c r="B30" s="17" t="s">
        <v>391</v>
      </c>
      <c r="C30" s="17"/>
      <c r="D30" s="17"/>
      <c r="E30" s="17"/>
      <c r="F30" s="17"/>
      <c r="G30" s="17"/>
      <c r="H30" s="77"/>
      <c r="I30" s="67" t="s">
        <v>126</v>
      </c>
      <c r="J30" s="17"/>
      <c r="K30" s="17"/>
      <c r="L30" s="17"/>
      <c r="M30" s="39"/>
      <c r="N30" s="59" t="s">
        <v>226</v>
      </c>
      <c r="O30" s="17"/>
      <c r="P30" s="17"/>
      <c r="Q30" s="17"/>
      <c r="R30" s="39"/>
      <c r="S30" s="23" t="s">
        <v>275</v>
      </c>
      <c r="T30" s="17"/>
      <c r="U30" s="17"/>
      <c r="V30" s="17"/>
      <c r="W30" s="39"/>
      <c r="X30" s="23" t="s">
        <v>177</v>
      </c>
      <c r="Y30" s="17"/>
      <c r="Z30" s="17"/>
      <c r="AA30" s="17"/>
      <c r="AB30" s="39"/>
      <c r="AC30" s="23" t="s">
        <v>315</v>
      </c>
      <c r="AD30" s="17"/>
      <c r="AE30" s="17"/>
      <c r="AF30" s="17"/>
      <c r="AG30" s="39"/>
    </row>
    <row r="31" spans="1:33" ht="17.25" customHeight="1" x14ac:dyDescent="0.2">
      <c r="A31" s="49" t="s">
        <v>16</v>
      </c>
      <c r="B31" s="17" t="s">
        <v>392</v>
      </c>
      <c r="C31" s="17"/>
      <c r="D31" s="17"/>
      <c r="E31" s="17"/>
      <c r="F31" s="17"/>
      <c r="G31" s="17"/>
      <c r="H31" s="77"/>
      <c r="I31" s="67" t="s">
        <v>127</v>
      </c>
      <c r="J31" s="17"/>
      <c r="K31" s="17"/>
      <c r="L31" s="17"/>
      <c r="M31" s="39"/>
      <c r="N31" s="59" t="s">
        <v>227</v>
      </c>
      <c r="O31" s="17"/>
      <c r="P31" s="18"/>
      <c r="Q31" s="18"/>
      <c r="R31" s="39"/>
      <c r="S31" s="23" t="s">
        <v>276</v>
      </c>
      <c r="T31" s="17"/>
      <c r="U31" s="17"/>
      <c r="V31" s="17"/>
      <c r="W31" s="39"/>
      <c r="X31" s="23" t="s">
        <v>178</v>
      </c>
      <c r="Y31" s="17"/>
      <c r="Z31" s="17"/>
      <c r="AA31" s="17"/>
      <c r="AB31" s="39"/>
      <c r="AC31" s="23" t="s">
        <v>316</v>
      </c>
      <c r="AD31" s="17"/>
      <c r="AE31" s="17"/>
      <c r="AF31" s="17"/>
      <c r="AG31" s="39"/>
    </row>
    <row r="32" spans="1:33" ht="17.25" customHeight="1" x14ac:dyDescent="0.2">
      <c r="A32" s="49" t="s">
        <v>31</v>
      </c>
      <c r="B32" s="17" t="s">
        <v>393</v>
      </c>
      <c r="C32" s="17"/>
      <c r="D32" s="17"/>
      <c r="E32" s="17" t="s">
        <v>15</v>
      </c>
      <c r="F32" s="17"/>
      <c r="G32" s="17"/>
      <c r="H32" s="77"/>
      <c r="I32" s="67" t="s">
        <v>128</v>
      </c>
      <c r="J32" s="17"/>
      <c r="K32" s="17" t="s">
        <v>32</v>
      </c>
      <c r="L32" s="17"/>
      <c r="M32" s="39"/>
      <c r="N32" s="59" t="s">
        <v>229</v>
      </c>
      <c r="O32" s="17"/>
      <c r="P32" s="18" t="s">
        <v>230</v>
      </c>
      <c r="Q32" s="18"/>
      <c r="R32" s="39"/>
      <c r="S32" s="23" t="s">
        <v>278</v>
      </c>
      <c r="T32" s="17"/>
      <c r="U32" s="17" t="s">
        <v>280</v>
      </c>
      <c r="V32" s="17"/>
      <c r="W32" s="39"/>
      <c r="X32" s="23" t="s">
        <v>179</v>
      </c>
      <c r="Y32" s="17"/>
      <c r="Z32" s="17" t="s">
        <v>180</v>
      </c>
      <c r="AA32" s="17"/>
      <c r="AB32" s="39"/>
      <c r="AC32" s="23" t="s">
        <v>296</v>
      </c>
      <c r="AD32" s="17"/>
      <c r="AE32" s="17" t="s">
        <v>297</v>
      </c>
      <c r="AF32" s="17"/>
      <c r="AG32" s="39"/>
    </row>
    <row r="33" spans="1:33" ht="17.25" customHeight="1" x14ac:dyDescent="0.2">
      <c r="A33" s="49" t="s">
        <v>13</v>
      </c>
      <c r="B33" s="17" t="s">
        <v>394</v>
      </c>
      <c r="C33" s="17"/>
      <c r="D33" s="17" t="s">
        <v>123</v>
      </c>
      <c r="E33" s="17" t="s">
        <v>15</v>
      </c>
      <c r="F33" s="17"/>
      <c r="G33" s="17"/>
      <c r="H33" s="77"/>
      <c r="I33" s="67" t="s">
        <v>129</v>
      </c>
      <c r="J33" s="17" t="s">
        <v>124</v>
      </c>
      <c r="K33" s="17"/>
      <c r="L33" s="17"/>
      <c r="M33" s="39"/>
      <c r="N33" s="59" t="s">
        <v>231</v>
      </c>
      <c r="O33" s="17" t="s">
        <v>232</v>
      </c>
      <c r="P33" s="18"/>
      <c r="Q33" s="18"/>
      <c r="R33" s="39"/>
      <c r="S33" s="23" t="s">
        <v>279</v>
      </c>
      <c r="T33" s="17" t="s">
        <v>405</v>
      </c>
      <c r="U33" s="17"/>
      <c r="V33" s="17"/>
      <c r="W33" s="39"/>
      <c r="X33" s="23" t="s">
        <v>185</v>
      </c>
      <c r="Y33" s="17" t="s">
        <v>186</v>
      </c>
      <c r="Z33" s="17"/>
      <c r="AA33" s="17"/>
      <c r="AB33" s="39"/>
      <c r="AC33" s="23" t="s">
        <v>317</v>
      </c>
      <c r="AD33" s="17" t="s">
        <v>298</v>
      </c>
      <c r="AE33" s="17"/>
      <c r="AF33" s="17"/>
      <c r="AG33" s="39"/>
    </row>
    <row r="34" spans="1:33" ht="17.25" customHeight="1" x14ac:dyDescent="0.2">
      <c r="A34" s="76" t="s">
        <v>17</v>
      </c>
      <c r="B34" s="18"/>
      <c r="C34" s="18"/>
      <c r="D34" s="18"/>
      <c r="E34" s="18"/>
      <c r="F34" s="18"/>
      <c r="G34" s="18"/>
      <c r="H34" s="39"/>
      <c r="I34" s="67"/>
      <c r="J34" s="18"/>
      <c r="K34" s="18"/>
      <c r="L34" s="18"/>
      <c r="M34" s="39"/>
      <c r="N34" s="23"/>
      <c r="O34" s="18"/>
      <c r="P34" s="18"/>
      <c r="Q34" s="18"/>
      <c r="R34" s="39"/>
      <c r="S34" s="23"/>
      <c r="T34" s="18"/>
      <c r="U34" s="18"/>
      <c r="V34" s="18"/>
      <c r="W34" s="39"/>
      <c r="X34" s="23"/>
      <c r="Y34" s="18"/>
      <c r="Z34" s="18"/>
      <c r="AA34" s="18"/>
      <c r="AB34" s="39"/>
      <c r="AC34" s="23"/>
      <c r="AD34" s="18"/>
      <c r="AE34" s="18"/>
      <c r="AF34" s="18"/>
      <c r="AG34" s="39"/>
    </row>
    <row r="35" spans="1:33" ht="17.25" customHeight="1" x14ac:dyDescent="0.2">
      <c r="A35" s="29"/>
      <c r="H35" s="30"/>
      <c r="I35" s="40"/>
      <c r="M35" s="30"/>
      <c r="N35" s="29"/>
      <c r="R35" s="30"/>
      <c r="S35" s="29"/>
      <c r="W35" s="30"/>
      <c r="X35" s="29"/>
      <c r="AB35" s="30"/>
      <c r="AC35" s="29"/>
      <c r="AG35" s="30"/>
    </row>
    <row r="36" spans="1:33" ht="17.25" customHeight="1" x14ac:dyDescent="0.2">
      <c r="A36" s="78" t="s">
        <v>12</v>
      </c>
      <c r="B36" s="12" t="s">
        <v>38</v>
      </c>
      <c r="C36" s="12"/>
      <c r="D36" s="12"/>
      <c r="E36" s="12"/>
      <c r="F36" s="22" t="s">
        <v>395</v>
      </c>
      <c r="G36" s="12"/>
      <c r="H36" s="79"/>
      <c r="I36" s="41" t="s">
        <v>39</v>
      </c>
      <c r="J36" s="12"/>
      <c r="K36" s="12"/>
      <c r="L36" s="12"/>
      <c r="M36" s="42"/>
      <c r="N36" s="60" t="s">
        <v>234</v>
      </c>
      <c r="O36" s="21"/>
      <c r="P36" s="21"/>
      <c r="Q36" s="21"/>
      <c r="R36" s="42"/>
      <c r="S36" s="41" t="s">
        <v>281</v>
      </c>
      <c r="T36" s="15"/>
      <c r="U36" s="15"/>
      <c r="V36" s="15"/>
      <c r="W36" s="42"/>
      <c r="X36" s="41" t="s">
        <v>202</v>
      </c>
      <c r="Y36" s="12"/>
      <c r="Z36" s="12"/>
      <c r="AA36" s="12"/>
      <c r="AB36" s="42"/>
      <c r="AC36" s="41" t="s">
        <v>303</v>
      </c>
      <c r="AD36" s="21"/>
      <c r="AE36" s="21"/>
      <c r="AF36" s="21"/>
      <c r="AG36" s="42"/>
    </row>
    <row r="37" spans="1:33" ht="17.25" customHeight="1" x14ac:dyDescent="0.2">
      <c r="A37" s="44" t="s">
        <v>19</v>
      </c>
      <c r="B37" s="12" t="s">
        <v>40</v>
      </c>
      <c r="C37" s="12"/>
      <c r="D37" s="12"/>
      <c r="E37" s="22" t="s">
        <v>15</v>
      </c>
      <c r="F37" s="12"/>
      <c r="G37" s="12"/>
      <c r="H37" s="79"/>
      <c r="I37" s="43" t="s">
        <v>131</v>
      </c>
      <c r="J37" s="12"/>
      <c r="K37" s="12"/>
      <c r="L37" s="12"/>
      <c r="M37" s="42"/>
      <c r="N37" s="61" t="s">
        <v>235</v>
      </c>
      <c r="O37" s="21"/>
      <c r="P37" s="21"/>
      <c r="Q37" s="21"/>
      <c r="R37" s="42"/>
      <c r="S37" s="43" t="s">
        <v>282</v>
      </c>
      <c r="T37" s="15"/>
      <c r="U37" s="15"/>
      <c r="V37" s="15"/>
      <c r="W37" s="42"/>
      <c r="X37" s="43" t="s">
        <v>203</v>
      </c>
      <c r="Y37" s="12"/>
      <c r="Z37" s="12"/>
      <c r="AA37" s="12"/>
      <c r="AB37" s="42"/>
      <c r="AC37" s="43" t="s">
        <v>304</v>
      </c>
      <c r="AD37" s="21"/>
      <c r="AE37" s="21"/>
      <c r="AF37" s="21"/>
      <c r="AG37" s="42"/>
    </row>
    <row r="38" spans="1:33" ht="17.25" customHeight="1" x14ac:dyDescent="0.2">
      <c r="A38" s="44" t="s">
        <v>13</v>
      </c>
      <c r="B38" s="12" t="s">
        <v>41</v>
      </c>
      <c r="C38" s="12"/>
      <c r="D38" s="22" t="s">
        <v>14</v>
      </c>
      <c r="E38" s="22" t="s">
        <v>15</v>
      </c>
      <c r="F38" s="12"/>
      <c r="G38" s="21"/>
      <c r="H38" s="79"/>
      <c r="I38" s="43" t="s">
        <v>132</v>
      </c>
      <c r="J38" s="22" t="s">
        <v>63</v>
      </c>
      <c r="K38" s="12"/>
      <c r="L38" s="12"/>
      <c r="M38" s="42"/>
      <c r="N38" s="61" t="s">
        <v>236</v>
      </c>
      <c r="O38" s="21" t="s">
        <v>224</v>
      </c>
      <c r="P38" s="21"/>
      <c r="Q38" s="21"/>
      <c r="R38" s="42"/>
      <c r="S38" s="43" t="s">
        <v>283</v>
      </c>
      <c r="T38" s="15" t="s">
        <v>402</v>
      </c>
      <c r="U38" s="15"/>
      <c r="V38" s="15"/>
      <c r="W38" s="42"/>
      <c r="X38" s="43" t="s">
        <v>204</v>
      </c>
      <c r="Y38" s="22" t="s">
        <v>200</v>
      </c>
      <c r="Z38" s="12"/>
      <c r="AA38" s="12"/>
      <c r="AB38" s="42"/>
      <c r="AC38" s="43" t="s">
        <v>319</v>
      </c>
      <c r="AD38" s="22" t="s">
        <v>313</v>
      </c>
      <c r="AE38" s="21"/>
      <c r="AF38" s="21"/>
      <c r="AG38" s="42"/>
    </row>
    <row r="39" spans="1:33" ht="17.25" customHeight="1" x14ac:dyDescent="0.2">
      <c r="A39" s="44" t="s">
        <v>13</v>
      </c>
      <c r="B39" s="21" t="s">
        <v>42</v>
      </c>
      <c r="C39" s="21"/>
      <c r="D39" s="22" t="s">
        <v>14</v>
      </c>
      <c r="E39" s="22" t="s">
        <v>15</v>
      </c>
      <c r="F39" s="12"/>
      <c r="G39" s="21"/>
      <c r="H39" s="79"/>
      <c r="I39" s="43" t="s">
        <v>133</v>
      </c>
      <c r="J39" s="22" t="s">
        <v>63</v>
      </c>
      <c r="K39" s="12"/>
      <c r="L39" s="12"/>
      <c r="M39" s="42"/>
      <c r="N39" s="61" t="s">
        <v>237</v>
      </c>
      <c r="O39" s="21" t="s">
        <v>224</v>
      </c>
      <c r="P39" s="21"/>
      <c r="Q39" s="21"/>
      <c r="R39" s="42"/>
      <c r="S39" s="43" t="s">
        <v>284</v>
      </c>
      <c r="T39" s="15" t="s">
        <v>402</v>
      </c>
      <c r="U39" s="15"/>
      <c r="V39" s="15"/>
      <c r="W39" s="42"/>
      <c r="X39" s="43" t="s">
        <v>205</v>
      </c>
      <c r="Y39" s="22" t="s">
        <v>200</v>
      </c>
      <c r="Z39" s="12"/>
      <c r="AA39" s="12"/>
      <c r="AB39" s="42"/>
      <c r="AC39" s="43" t="s">
        <v>320</v>
      </c>
      <c r="AD39" s="22" t="s">
        <v>313</v>
      </c>
      <c r="AE39" s="21"/>
      <c r="AF39" s="21"/>
      <c r="AG39" s="42"/>
    </row>
    <row r="40" spans="1:33" ht="17.25" customHeight="1" x14ac:dyDescent="0.2">
      <c r="A40" s="44" t="s">
        <v>20</v>
      </c>
      <c r="B40" s="12" t="s">
        <v>43</v>
      </c>
      <c r="C40" s="12"/>
      <c r="D40" s="12"/>
      <c r="E40" s="22" t="s">
        <v>15</v>
      </c>
      <c r="F40" s="12"/>
      <c r="G40" s="12"/>
      <c r="H40" s="79"/>
      <c r="I40" s="43" t="s">
        <v>134</v>
      </c>
      <c r="J40" s="12"/>
      <c r="K40" s="12"/>
      <c r="L40" s="12"/>
      <c r="M40" s="42"/>
      <c r="N40" s="61" t="s">
        <v>238</v>
      </c>
      <c r="O40" s="21"/>
      <c r="P40" s="21"/>
      <c r="Q40" s="21"/>
      <c r="R40" s="42"/>
      <c r="S40" s="43" t="s">
        <v>285</v>
      </c>
      <c r="T40" s="15"/>
      <c r="U40" s="15"/>
      <c r="V40" s="15"/>
      <c r="W40" s="42"/>
      <c r="X40" s="43" t="s">
        <v>206</v>
      </c>
      <c r="Y40" s="12"/>
      <c r="Z40" s="12"/>
      <c r="AA40" s="12"/>
      <c r="AB40" s="42"/>
      <c r="AC40" s="43" t="s">
        <v>305</v>
      </c>
      <c r="AD40" s="21"/>
      <c r="AE40" s="21"/>
      <c r="AF40" s="21"/>
      <c r="AG40" s="42"/>
    </row>
    <row r="41" spans="1:33" ht="17.25" customHeight="1" x14ac:dyDescent="0.2">
      <c r="A41" s="44" t="s">
        <v>19</v>
      </c>
      <c r="B41" s="12" t="s">
        <v>44</v>
      </c>
      <c r="C41" s="12"/>
      <c r="D41" s="12"/>
      <c r="E41" s="22" t="s">
        <v>15</v>
      </c>
      <c r="F41" s="12"/>
      <c r="G41" s="12"/>
      <c r="H41" s="79"/>
      <c r="I41" s="43" t="s">
        <v>136</v>
      </c>
      <c r="J41" s="12"/>
      <c r="K41" s="12"/>
      <c r="L41" s="12"/>
      <c r="M41" s="42"/>
      <c r="N41" s="61" t="s">
        <v>241</v>
      </c>
      <c r="O41" s="21"/>
      <c r="P41" s="21"/>
      <c r="Q41" s="21"/>
      <c r="R41" s="42"/>
      <c r="S41" s="43" t="s">
        <v>287</v>
      </c>
      <c r="T41" s="15"/>
      <c r="U41" s="15"/>
      <c r="V41" s="15"/>
      <c r="W41" s="42"/>
      <c r="X41" s="43" t="s">
        <v>208</v>
      </c>
      <c r="Y41" s="12"/>
      <c r="Z41" s="12"/>
      <c r="AA41" s="12"/>
      <c r="AB41" s="42"/>
      <c r="AC41" s="43" t="s">
        <v>322</v>
      </c>
      <c r="AD41" s="21"/>
      <c r="AE41" s="21"/>
      <c r="AF41" s="21"/>
      <c r="AG41" s="42"/>
    </row>
    <row r="42" spans="1:33" ht="17.25" customHeight="1" x14ac:dyDescent="0.2">
      <c r="A42" s="44" t="s">
        <v>19</v>
      </c>
      <c r="B42" s="12" t="s">
        <v>45</v>
      </c>
      <c r="C42" s="12"/>
      <c r="D42" s="12"/>
      <c r="E42" s="22" t="s">
        <v>15</v>
      </c>
      <c r="F42" s="12"/>
      <c r="G42" s="12"/>
      <c r="H42" s="79"/>
      <c r="I42" s="43" t="s">
        <v>138</v>
      </c>
      <c r="J42" s="12"/>
      <c r="K42" s="12"/>
      <c r="L42" s="12"/>
      <c r="M42" s="42"/>
      <c r="N42" s="61" t="s">
        <v>244</v>
      </c>
      <c r="O42" s="21"/>
      <c r="P42" s="21"/>
      <c r="Q42" s="21"/>
      <c r="R42" s="42"/>
      <c r="S42" s="43" t="s">
        <v>289</v>
      </c>
      <c r="T42" s="15"/>
      <c r="U42" s="15"/>
      <c r="V42" s="15"/>
      <c r="W42" s="42"/>
      <c r="X42" s="43" t="s">
        <v>211</v>
      </c>
      <c r="Y42" s="12"/>
      <c r="Z42" s="12"/>
      <c r="AA42" s="12"/>
      <c r="AB42" s="42"/>
      <c r="AC42" s="43" t="s">
        <v>324</v>
      </c>
      <c r="AD42" s="21"/>
      <c r="AE42" s="21"/>
      <c r="AF42" s="21"/>
      <c r="AG42" s="42"/>
    </row>
    <row r="43" spans="1:33" ht="17.25" customHeight="1" x14ac:dyDescent="0.2">
      <c r="A43" s="44" t="s">
        <v>12</v>
      </c>
      <c r="B43" s="12" t="s">
        <v>364</v>
      </c>
      <c r="C43" s="12"/>
      <c r="D43" s="12"/>
      <c r="E43" s="22"/>
      <c r="F43" s="12"/>
      <c r="G43" s="12"/>
      <c r="H43" s="79" t="s">
        <v>33</v>
      </c>
      <c r="I43" s="41" t="s">
        <v>365</v>
      </c>
      <c r="J43" s="12"/>
      <c r="K43" s="12"/>
      <c r="L43" s="12"/>
      <c r="M43" s="42"/>
      <c r="N43" s="41" t="s">
        <v>365</v>
      </c>
      <c r="O43" s="21"/>
      <c r="P43" s="21"/>
      <c r="Q43" s="21"/>
      <c r="R43" s="42"/>
      <c r="S43" s="41" t="s">
        <v>365</v>
      </c>
      <c r="T43" s="15"/>
      <c r="U43" s="15"/>
      <c r="V43" s="15"/>
      <c r="W43" s="42"/>
      <c r="X43" s="41" t="s">
        <v>366</v>
      </c>
      <c r="Y43" s="12"/>
      <c r="Z43" s="12"/>
      <c r="AA43" s="12"/>
      <c r="AB43" s="42"/>
      <c r="AC43" s="41" t="s">
        <v>365</v>
      </c>
      <c r="AD43" s="21"/>
      <c r="AE43" s="21"/>
      <c r="AF43" s="21"/>
      <c r="AG43" s="42"/>
    </row>
    <row r="44" spans="1:33" ht="17.25" customHeight="1" x14ac:dyDescent="0.2">
      <c r="A44" s="44" t="s">
        <v>37</v>
      </c>
      <c r="B44" s="12" t="s">
        <v>57</v>
      </c>
      <c r="C44" s="12"/>
      <c r="D44" s="22" t="s">
        <v>220</v>
      </c>
      <c r="E44" s="21" t="s">
        <v>15</v>
      </c>
      <c r="F44" s="22" t="s">
        <v>62</v>
      </c>
      <c r="G44" s="12"/>
      <c r="H44" s="79"/>
      <c r="I44" s="108" t="s">
        <v>135</v>
      </c>
      <c r="J44" s="21" t="s">
        <v>414</v>
      </c>
      <c r="K44" s="21" t="s">
        <v>446</v>
      </c>
      <c r="L44" s="12"/>
      <c r="M44" s="42"/>
      <c r="N44" s="61" t="s">
        <v>239</v>
      </c>
      <c r="O44" s="21" t="s">
        <v>240</v>
      </c>
      <c r="P44" s="21" t="s">
        <v>449</v>
      </c>
      <c r="Q44" s="21"/>
      <c r="R44" s="42"/>
      <c r="S44" s="43" t="s">
        <v>286</v>
      </c>
      <c r="T44" s="15" t="s">
        <v>408</v>
      </c>
      <c r="U44" s="15" t="s">
        <v>452</v>
      </c>
      <c r="V44" s="15"/>
      <c r="W44" s="42"/>
      <c r="X44" s="43" t="s">
        <v>207</v>
      </c>
      <c r="Y44" s="21" t="s">
        <v>209</v>
      </c>
      <c r="Z44" s="21" t="s">
        <v>455</v>
      </c>
      <c r="AA44" s="12"/>
      <c r="AB44" s="42"/>
      <c r="AC44" s="43" t="s">
        <v>306</v>
      </c>
      <c r="AD44" s="21" t="s">
        <v>321</v>
      </c>
      <c r="AE44" s="21" t="s">
        <v>458</v>
      </c>
      <c r="AF44" s="21"/>
      <c r="AG44" s="42"/>
    </row>
    <row r="45" spans="1:33" ht="17.25" customHeight="1" x14ac:dyDescent="0.2">
      <c r="A45" s="44" t="s">
        <v>37</v>
      </c>
      <c r="B45" s="12" t="s">
        <v>56</v>
      </c>
      <c r="C45" s="12"/>
      <c r="D45" s="22" t="s">
        <v>221</v>
      </c>
      <c r="E45" s="21" t="s">
        <v>15</v>
      </c>
      <c r="F45" s="12"/>
      <c r="G45" s="12"/>
      <c r="H45" s="79"/>
      <c r="I45" s="108" t="s">
        <v>137</v>
      </c>
      <c r="J45" s="21" t="s">
        <v>412</v>
      </c>
      <c r="K45" s="21" t="s">
        <v>440</v>
      </c>
      <c r="L45" s="12"/>
      <c r="M45" s="42"/>
      <c r="N45" s="61" t="s">
        <v>242</v>
      </c>
      <c r="O45" s="21" t="s">
        <v>243</v>
      </c>
      <c r="P45" s="21" t="s">
        <v>442</v>
      </c>
      <c r="Q45" s="21"/>
      <c r="R45" s="42"/>
      <c r="S45" s="43" t="s">
        <v>288</v>
      </c>
      <c r="T45" s="15" t="s">
        <v>406</v>
      </c>
      <c r="U45" s="15" t="s">
        <v>441</v>
      </c>
      <c r="V45" s="15"/>
      <c r="W45" s="42"/>
      <c r="X45" s="43" t="s">
        <v>210</v>
      </c>
      <c r="Y45" s="21" t="s">
        <v>212</v>
      </c>
      <c r="Z45" s="21" t="s">
        <v>443</v>
      </c>
      <c r="AA45" s="12"/>
      <c r="AB45" s="42"/>
      <c r="AC45" s="43" t="s">
        <v>312</v>
      </c>
      <c r="AD45" s="21" t="s">
        <v>323</v>
      </c>
      <c r="AE45" s="21" t="s">
        <v>444</v>
      </c>
      <c r="AF45" s="21"/>
      <c r="AG45" s="42"/>
    </row>
    <row r="46" spans="1:33" ht="17.25" customHeight="1" x14ac:dyDescent="0.2">
      <c r="A46" s="44" t="s">
        <v>37</v>
      </c>
      <c r="B46" s="12" t="s">
        <v>55</v>
      </c>
      <c r="C46" s="12"/>
      <c r="D46" s="22" t="s">
        <v>222</v>
      </c>
      <c r="E46" s="21" t="s">
        <v>15</v>
      </c>
      <c r="F46" s="21" t="s">
        <v>62</v>
      </c>
      <c r="G46" s="12"/>
      <c r="H46" s="79"/>
      <c r="I46" s="43" t="s">
        <v>141</v>
      </c>
      <c r="J46" s="21" t="s">
        <v>415</v>
      </c>
      <c r="K46" s="21" t="s">
        <v>447</v>
      </c>
      <c r="L46" s="12"/>
      <c r="M46" s="42"/>
      <c r="N46" s="61" t="s">
        <v>248</v>
      </c>
      <c r="O46" s="21" t="s">
        <v>249</v>
      </c>
      <c r="P46" s="21" t="s">
        <v>450</v>
      </c>
      <c r="Q46" s="21"/>
      <c r="R46" s="42"/>
      <c r="S46" s="43" t="s">
        <v>292</v>
      </c>
      <c r="T46" s="15" t="s">
        <v>409</v>
      </c>
      <c r="U46" s="15" t="s">
        <v>453</v>
      </c>
      <c r="V46" s="15"/>
      <c r="W46" s="42"/>
      <c r="X46" s="43" t="s">
        <v>215</v>
      </c>
      <c r="Y46" s="21" t="s">
        <v>217</v>
      </c>
      <c r="Z46" s="21" t="s">
        <v>456</v>
      </c>
      <c r="AA46" s="12"/>
      <c r="AB46" s="42"/>
      <c r="AC46" s="43" t="s">
        <v>308</v>
      </c>
      <c r="AD46" s="21" t="s">
        <v>310</v>
      </c>
      <c r="AE46" s="21" t="s">
        <v>459</v>
      </c>
      <c r="AF46" s="21"/>
      <c r="AG46" s="42"/>
    </row>
    <row r="47" spans="1:33" ht="17.25" customHeight="1" x14ac:dyDescent="0.2">
      <c r="A47" s="44" t="s">
        <v>37</v>
      </c>
      <c r="B47" s="12" t="s">
        <v>54</v>
      </c>
      <c r="C47" s="12"/>
      <c r="D47" s="22" t="s">
        <v>223</v>
      </c>
      <c r="E47" s="21" t="s">
        <v>15</v>
      </c>
      <c r="F47" s="12"/>
      <c r="G47" s="12"/>
      <c r="H47" s="79"/>
      <c r="I47" s="108" t="s">
        <v>142</v>
      </c>
      <c r="J47" s="21" t="s">
        <v>413</v>
      </c>
      <c r="K47" s="21" t="s">
        <v>445</v>
      </c>
      <c r="L47" s="12"/>
      <c r="M47" s="42"/>
      <c r="N47" s="61" t="s">
        <v>250</v>
      </c>
      <c r="O47" s="21" t="s">
        <v>251</v>
      </c>
      <c r="P47" s="21" t="s">
        <v>448</v>
      </c>
      <c r="Q47" s="21"/>
      <c r="R47" s="42"/>
      <c r="S47" s="43" t="s">
        <v>293</v>
      </c>
      <c r="T47" s="15" t="s">
        <v>407</v>
      </c>
      <c r="U47" s="15" t="s">
        <v>451</v>
      </c>
      <c r="V47" s="15"/>
      <c r="W47" s="42"/>
      <c r="X47" s="43" t="s">
        <v>216</v>
      </c>
      <c r="Y47" s="21" t="s">
        <v>218</v>
      </c>
      <c r="Z47" s="21" t="s">
        <v>454</v>
      </c>
      <c r="AA47" s="12"/>
      <c r="AB47" s="42"/>
      <c r="AC47" s="43" t="s">
        <v>309</v>
      </c>
      <c r="AD47" s="21" t="s">
        <v>311</v>
      </c>
      <c r="AE47" s="21" t="s">
        <v>457</v>
      </c>
      <c r="AF47" s="21"/>
      <c r="AG47" s="42"/>
    </row>
    <row r="48" spans="1:33" ht="17.25" customHeight="1" x14ac:dyDescent="0.2">
      <c r="A48" s="44" t="s">
        <v>17</v>
      </c>
      <c r="B48" s="12" t="s">
        <v>364</v>
      </c>
      <c r="C48" s="12"/>
      <c r="D48" s="22"/>
      <c r="E48" s="21"/>
      <c r="F48" s="12"/>
      <c r="G48" s="12"/>
      <c r="H48" s="79"/>
      <c r="I48" s="43"/>
      <c r="J48" s="21"/>
      <c r="K48" s="21"/>
      <c r="L48" s="12"/>
      <c r="M48" s="42"/>
      <c r="N48" s="61"/>
      <c r="O48" s="21"/>
      <c r="P48" s="21"/>
      <c r="Q48" s="21"/>
      <c r="R48" s="42"/>
      <c r="S48" s="43"/>
      <c r="T48" s="15"/>
      <c r="U48" s="15"/>
      <c r="V48" s="15"/>
      <c r="W48" s="42"/>
      <c r="X48" s="43"/>
      <c r="Y48" s="21"/>
      <c r="Z48" s="21"/>
      <c r="AA48" s="12"/>
      <c r="AB48" s="42"/>
      <c r="AC48" s="43"/>
      <c r="AD48" s="21"/>
      <c r="AE48" s="21"/>
      <c r="AF48" s="21"/>
      <c r="AG48" s="42"/>
    </row>
    <row r="49" spans="1:33" ht="17.25" customHeight="1" x14ac:dyDescent="0.2">
      <c r="A49" s="80" t="s">
        <v>12</v>
      </c>
      <c r="B49" s="12" t="s">
        <v>58</v>
      </c>
      <c r="C49" s="12"/>
      <c r="D49" s="12"/>
      <c r="E49" s="12"/>
      <c r="F49" s="12"/>
      <c r="G49" s="12"/>
      <c r="H49" s="79"/>
      <c r="I49" s="43" t="s">
        <v>59</v>
      </c>
      <c r="J49" s="12"/>
      <c r="K49" s="12"/>
      <c r="L49" s="12"/>
      <c r="M49" s="42"/>
      <c r="N49" s="60" t="s">
        <v>245</v>
      </c>
      <c r="O49" s="21"/>
      <c r="P49" s="21"/>
      <c r="Q49" s="21"/>
      <c r="R49" s="42"/>
      <c r="S49" s="43" t="s">
        <v>290</v>
      </c>
      <c r="T49" s="15"/>
      <c r="U49" s="15"/>
      <c r="V49" s="15"/>
      <c r="W49" s="42"/>
      <c r="X49" s="43" t="s">
        <v>213</v>
      </c>
      <c r="Y49" s="12"/>
      <c r="Z49" s="12"/>
      <c r="AA49" s="12"/>
      <c r="AB49" s="42"/>
      <c r="AC49" s="43" t="s">
        <v>307</v>
      </c>
      <c r="AD49" s="21"/>
      <c r="AE49" s="21"/>
      <c r="AF49" s="21"/>
      <c r="AG49" s="42"/>
    </row>
    <row r="50" spans="1:33" ht="17.25" customHeight="1" x14ac:dyDescent="0.2">
      <c r="A50" s="80" t="s">
        <v>19</v>
      </c>
      <c r="B50" s="21" t="s">
        <v>462</v>
      </c>
      <c r="C50" s="12"/>
      <c r="D50" s="12"/>
      <c r="E50" s="21" t="s">
        <v>15</v>
      </c>
      <c r="F50" s="12"/>
      <c r="G50" s="12"/>
      <c r="H50" s="79"/>
      <c r="I50" s="43" t="s">
        <v>463</v>
      </c>
      <c r="J50" s="12"/>
      <c r="K50" s="12"/>
      <c r="L50" s="12"/>
      <c r="M50" s="42"/>
      <c r="N50" s="60" t="s">
        <v>463</v>
      </c>
      <c r="O50" s="21"/>
      <c r="P50" s="21"/>
      <c r="Q50" s="21"/>
      <c r="R50" s="42"/>
      <c r="S50" s="43" t="s">
        <v>463</v>
      </c>
      <c r="T50" s="15"/>
      <c r="U50" s="15"/>
      <c r="V50" s="15"/>
      <c r="W50" s="42"/>
      <c r="X50" s="43" t="s">
        <v>463</v>
      </c>
      <c r="Y50" s="12"/>
      <c r="Z50" s="12"/>
      <c r="AA50" s="12"/>
      <c r="AB50" s="42"/>
      <c r="AC50" s="43" t="s">
        <v>463</v>
      </c>
      <c r="AD50" s="21"/>
      <c r="AE50" s="21"/>
      <c r="AF50" s="21"/>
      <c r="AG50" s="42"/>
    </row>
    <row r="51" spans="1:33" ht="17.25" customHeight="1" x14ac:dyDescent="0.2">
      <c r="A51" s="44" t="s">
        <v>19</v>
      </c>
      <c r="B51" s="12" t="s">
        <v>46</v>
      </c>
      <c r="C51" s="12"/>
      <c r="D51" s="12"/>
      <c r="E51" s="22" t="s">
        <v>15</v>
      </c>
      <c r="F51" s="21" t="s">
        <v>464</v>
      </c>
      <c r="G51" s="12"/>
      <c r="H51" s="79"/>
      <c r="I51" s="43" t="s">
        <v>139</v>
      </c>
      <c r="J51" s="12"/>
      <c r="K51" s="12"/>
      <c r="L51" s="12"/>
      <c r="M51" s="42"/>
      <c r="N51" s="61" t="s">
        <v>246</v>
      </c>
      <c r="O51" s="21"/>
      <c r="P51" s="21"/>
      <c r="Q51" s="21"/>
      <c r="R51" s="42"/>
      <c r="S51" s="43" t="s">
        <v>427</v>
      </c>
      <c r="T51" s="15"/>
      <c r="U51" s="15"/>
      <c r="V51" s="15"/>
      <c r="W51" s="42"/>
      <c r="X51" s="43" t="s">
        <v>214</v>
      </c>
      <c r="Y51" s="12"/>
      <c r="Z51" s="12"/>
      <c r="AA51" s="12"/>
      <c r="AB51" s="42"/>
      <c r="AC51" s="43" t="s">
        <v>325</v>
      </c>
      <c r="AD51" s="21"/>
      <c r="AE51" s="21"/>
      <c r="AF51" s="21"/>
      <c r="AG51" s="42"/>
    </row>
    <row r="52" spans="1:33" ht="17.25" customHeight="1" x14ac:dyDescent="0.2">
      <c r="A52" s="44" t="s">
        <v>20</v>
      </c>
      <c r="B52" s="12" t="s">
        <v>47</v>
      </c>
      <c r="C52" s="12"/>
      <c r="D52" s="12"/>
      <c r="E52" s="22" t="s">
        <v>15</v>
      </c>
      <c r="F52" s="21" t="s">
        <v>464</v>
      </c>
      <c r="G52" s="12"/>
      <c r="H52" s="79"/>
      <c r="I52" s="43" t="s">
        <v>140</v>
      </c>
      <c r="J52" s="12"/>
      <c r="K52" s="12"/>
      <c r="L52" s="12"/>
      <c r="M52" s="42"/>
      <c r="N52" s="61" t="s">
        <v>247</v>
      </c>
      <c r="O52" s="21"/>
      <c r="P52" s="21"/>
      <c r="Q52" s="21"/>
      <c r="R52" s="42"/>
      <c r="S52" s="43" t="s">
        <v>291</v>
      </c>
      <c r="T52" s="15"/>
      <c r="U52" s="15"/>
      <c r="V52" s="15"/>
      <c r="W52" s="42"/>
      <c r="X52" s="43" t="s">
        <v>219</v>
      </c>
      <c r="Y52" s="12"/>
      <c r="Z52" s="12"/>
      <c r="AA52" s="12"/>
      <c r="AB52" s="42"/>
      <c r="AC52" s="43" t="s">
        <v>326</v>
      </c>
      <c r="AD52" s="21"/>
      <c r="AE52" s="21"/>
      <c r="AF52" s="21"/>
      <c r="AG52" s="42"/>
    </row>
    <row r="53" spans="1:33" ht="17.25" customHeight="1" x14ac:dyDescent="0.2">
      <c r="A53" s="43" t="s">
        <v>17</v>
      </c>
      <c r="B53" s="12"/>
      <c r="C53" s="12"/>
      <c r="D53" s="12"/>
      <c r="E53" s="22"/>
      <c r="F53" s="12"/>
      <c r="G53" s="12"/>
      <c r="H53" s="79"/>
      <c r="I53" s="43"/>
      <c r="J53" s="12"/>
      <c r="K53" s="12"/>
      <c r="L53" s="12"/>
      <c r="M53" s="42"/>
      <c r="N53" s="61"/>
      <c r="O53" s="21"/>
      <c r="P53" s="21"/>
      <c r="Q53" s="21"/>
      <c r="R53" s="42"/>
      <c r="S53" s="43"/>
      <c r="T53" s="15"/>
      <c r="U53" s="15"/>
      <c r="V53" s="15"/>
      <c r="W53" s="42"/>
      <c r="X53" s="43"/>
      <c r="Y53" s="12"/>
      <c r="Z53" s="12"/>
      <c r="AA53" s="12"/>
      <c r="AB53" s="42"/>
      <c r="AC53" s="43"/>
      <c r="AD53" s="21"/>
      <c r="AE53" s="21"/>
      <c r="AF53" s="21"/>
      <c r="AG53" s="42"/>
    </row>
    <row r="54" spans="1:33" ht="17.25" customHeight="1" x14ac:dyDescent="0.2">
      <c r="A54" s="43" t="s">
        <v>12</v>
      </c>
      <c r="B54" s="21" t="s">
        <v>418</v>
      </c>
      <c r="C54" s="12"/>
      <c r="D54" s="12"/>
      <c r="E54" s="22" t="s">
        <v>15</v>
      </c>
      <c r="F54" s="21" t="s">
        <v>464</v>
      </c>
      <c r="G54" s="12"/>
      <c r="H54" s="117" t="s">
        <v>33</v>
      </c>
      <c r="I54" s="115" t="s">
        <v>419</v>
      </c>
      <c r="J54" s="12"/>
      <c r="K54" s="12"/>
      <c r="L54" s="12"/>
      <c r="M54" s="42"/>
      <c r="N54" s="115" t="s">
        <v>419</v>
      </c>
      <c r="O54" s="12"/>
      <c r="P54" s="12"/>
      <c r="Q54" s="12"/>
      <c r="R54" s="42"/>
      <c r="S54" s="115" t="s">
        <v>419</v>
      </c>
      <c r="T54" s="12"/>
      <c r="U54" s="12"/>
      <c r="V54" s="12"/>
      <c r="W54" s="42"/>
      <c r="X54" s="115" t="s">
        <v>419</v>
      </c>
      <c r="Y54" s="12"/>
      <c r="Z54" s="12"/>
      <c r="AA54" s="12"/>
      <c r="AB54" s="42"/>
      <c r="AC54" s="115" t="s">
        <v>419</v>
      </c>
      <c r="AD54" s="12"/>
      <c r="AE54" s="12"/>
      <c r="AF54" s="12"/>
      <c r="AG54" s="42"/>
    </row>
    <row r="55" spans="1:33" ht="17.25" customHeight="1" x14ac:dyDescent="0.2">
      <c r="A55" s="43" t="s">
        <v>417</v>
      </c>
      <c r="B55" s="21" t="s">
        <v>420</v>
      </c>
      <c r="C55" s="12"/>
      <c r="D55" s="21"/>
      <c r="E55" s="22" t="s">
        <v>15</v>
      </c>
      <c r="F55" s="21"/>
      <c r="G55" s="12"/>
      <c r="H55" s="79"/>
      <c r="I55" s="115" t="s">
        <v>423</v>
      </c>
      <c r="J55" s="12"/>
      <c r="K55" s="21" t="s">
        <v>424</v>
      </c>
      <c r="L55" s="12"/>
      <c r="M55" s="42"/>
      <c r="N55" s="115" t="s">
        <v>423</v>
      </c>
      <c r="O55" s="12"/>
      <c r="P55" s="21" t="s">
        <v>424</v>
      </c>
      <c r="Q55" s="12"/>
      <c r="R55" s="42"/>
      <c r="S55" s="115" t="s">
        <v>423</v>
      </c>
      <c r="T55" s="12"/>
      <c r="U55" s="21" t="s">
        <v>424</v>
      </c>
      <c r="V55" s="12"/>
      <c r="W55" s="42"/>
      <c r="X55" s="115" t="s">
        <v>423</v>
      </c>
      <c r="Y55" s="12"/>
      <c r="Z55" s="21" t="s">
        <v>424</v>
      </c>
      <c r="AA55" s="12"/>
      <c r="AB55" s="42"/>
      <c r="AC55" s="115" t="s">
        <v>423</v>
      </c>
      <c r="AD55" s="12"/>
      <c r="AE55" s="21" t="s">
        <v>424</v>
      </c>
      <c r="AF55" s="12"/>
      <c r="AG55" s="42"/>
    </row>
    <row r="56" spans="1:33" ht="17.25" customHeight="1" x14ac:dyDescent="0.2">
      <c r="A56" s="43" t="s">
        <v>417</v>
      </c>
      <c r="B56" s="21" t="s">
        <v>421</v>
      </c>
      <c r="C56" s="12"/>
      <c r="D56" s="21"/>
      <c r="E56" s="22" t="s">
        <v>15</v>
      </c>
      <c r="F56" s="21" t="s">
        <v>425</v>
      </c>
      <c r="G56" s="12"/>
      <c r="H56" s="79"/>
      <c r="I56" s="115" t="s">
        <v>422</v>
      </c>
      <c r="J56" s="12"/>
      <c r="K56" s="21" t="s">
        <v>424</v>
      </c>
      <c r="L56" s="12"/>
      <c r="M56" s="42"/>
      <c r="N56" s="115" t="s">
        <v>422</v>
      </c>
      <c r="O56" s="12"/>
      <c r="P56" s="21" t="s">
        <v>424</v>
      </c>
      <c r="Q56" s="12"/>
      <c r="R56" s="42"/>
      <c r="S56" s="115" t="s">
        <v>422</v>
      </c>
      <c r="T56" s="12"/>
      <c r="U56" s="21" t="s">
        <v>424</v>
      </c>
      <c r="V56" s="12"/>
      <c r="W56" s="42"/>
      <c r="X56" s="115" t="s">
        <v>422</v>
      </c>
      <c r="Y56" s="12"/>
      <c r="Z56" s="21" t="s">
        <v>424</v>
      </c>
      <c r="AA56" s="12"/>
      <c r="AB56" s="42"/>
      <c r="AC56" s="115" t="s">
        <v>422</v>
      </c>
      <c r="AD56" s="12"/>
      <c r="AE56" s="21" t="s">
        <v>424</v>
      </c>
      <c r="AF56" s="12"/>
      <c r="AG56" s="42"/>
    </row>
    <row r="57" spans="1:33" ht="17.25" customHeight="1" x14ac:dyDescent="0.2">
      <c r="A57" s="80" t="s">
        <v>17</v>
      </c>
      <c r="B57" s="12"/>
      <c r="C57" s="12"/>
      <c r="D57" s="12"/>
      <c r="E57" s="12"/>
      <c r="F57" s="12"/>
      <c r="G57" s="12"/>
      <c r="H57" s="79"/>
      <c r="I57" s="43"/>
      <c r="J57" s="12"/>
      <c r="K57" s="12"/>
      <c r="L57" s="12"/>
      <c r="M57" s="42"/>
      <c r="N57" s="61"/>
      <c r="O57" s="21"/>
      <c r="P57" s="21"/>
      <c r="Q57" s="21"/>
      <c r="R57" s="42"/>
      <c r="S57" s="43"/>
      <c r="T57" s="15"/>
      <c r="U57" s="15"/>
      <c r="V57" s="15"/>
      <c r="W57" s="42"/>
      <c r="X57" s="44"/>
      <c r="Y57" s="12"/>
      <c r="Z57" s="12"/>
      <c r="AA57" s="12"/>
      <c r="AB57" s="42"/>
      <c r="AC57" s="43"/>
      <c r="AD57" s="21"/>
      <c r="AE57" s="21"/>
      <c r="AF57" s="21"/>
      <c r="AG57" s="42"/>
    </row>
    <row r="58" spans="1:33" ht="17.25" customHeight="1" x14ac:dyDescent="0.2">
      <c r="A58" s="78" t="s">
        <v>17</v>
      </c>
      <c r="B58" s="12"/>
      <c r="C58" s="12"/>
      <c r="D58" s="12"/>
      <c r="E58" s="12"/>
      <c r="F58" s="12"/>
      <c r="G58" s="12"/>
      <c r="H58" s="79"/>
      <c r="I58" s="43"/>
      <c r="J58" s="12"/>
      <c r="K58" s="12"/>
      <c r="L58" s="12"/>
      <c r="M58" s="42"/>
      <c r="N58" s="44"/>
      <c r="O58" s="12"/>
      <c r="P58" s="12"/>
      <c r="Q58" s="12"/>
      <c r="R58" s="42"/>
      <c r="S58" s="44"/>
      <c r="T58" s="15"/>
      <c r="U58" s="15"/>
      <c r="V58" s="15"/>
      <c r="W58" s="42"/>
      <c r="X58" s="44"/>
      <c r="Y58" s="12"/>
      <c r="Z58" s="12"/>
      <c r="AA58" s="12"/>
      <c r="AB58" s="42"/>
      <c r="AC58" s="44"/>
      <c r="AD58" s="12"/>
      <c r="AE58" s="12"/>
      <c r="AF58" s="12"/>
      <c r="AG58" s="42"/>
    </row>
  </sheetData>
  <conditionalFormatting sqref="A1:A12 A14:A1048576">
    <cfRule type="expression" dxfId="14" priority="1">
      <formula>COUNTIF(A:A,"begin group")-COUNTIF(A:A,"end group")&lt;&gt;0</formula>
    </cfRule>
    <cfRule type="cellIs" dxfId="13" priority="42" operator="equal">
      <formula>"begin group"</formula>
    </cfRule>
    <cfRule type="cellIs" dxfId="12" priority="43" operator="equal">
      <formula>"end group"</formula>
    </cfRule>
  </conditionalFormatting>
  <conditionalFormatting sqref="A12:M12">
    <cfRule type="cellIs" dxfId="11" priority="18" operator="equal">
      <formula>"begin group"</formula>
    </cfRule>
    <cfRule type="cellIs" dxfId="10" priority="19" operator="equal">
      <formula>"end group"</formula>
    </cfRule>
  </conditionalFormatting>
  <conditionalFormatting sqref="N14">
    <cfRule type="cellIs" dxfId="9" priority="26" operator="equal">
      <formula>"begin group"</formula>
    </cfRule>
    <cfRule type="cellIs" dxfId="8" priority="27" operator="equal">
      <formula>"end group"</formula>
    </cfRule>
  </conditionalFormatting>
  <conditionalFormatting sqref="R12">
    <cfRule type="cellIs" dxfId="7" priority="8" operator="equal">
      <formula>"begin group"</formula>
    </cfRule>
    <cfRule type="cellIs" dxfId="6" priority="9" operator="equal">
      <formula>"end group"</formula>
    </cfRule>
  </conditionalFormatting>
  <conditionalFormatting sqref="W12">
    <cfRule type="cellIs" dxfId="5" priority="6" operator="equal">
      <formula>"begin group"</formula>
    </cfRule>
    <cfRule type="cellIs" dxfId="4" priority="7" operator="equal">
      <formula>"end group"</formula>
    </cfRule>
  </conditionalFormatting>
  <conditionalFormatting sqref="AB12">
    <cfRule type="cellIs" dxfId="3" priority="4" operator="equal">
      <formula>"begin group"</formula>
    </cfRule>
    <cfRule type="cellIs" dxfId="2" priority="5" operator="equal">
      <formula>"end group"</formula>
    </cfRule>
  </conditionalFormatting>
  <conditionalFormatting sqref="AG12">
    <cfRule type="cellIs" dxfId="1" priority="2" operator="equal">
      <formula>"begin group"</formula>
    </cfRule>
    <cfRule type="cellIs" dxfId="0" priority="3" operator="equal">
      <formula>"end group"</formula>
    </cfRule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workbookViewId="0">
      <pane ySplit="1" topLeftCell="A2" activePane="bottomLeft" state="frozen"/>
      <selection pane="bottomLeft" activeCell="C17" sqref="C17"/>
    </sheetView>
  </sheetViews>
  <sheetFormatPr defaultColWidth="17.42578125" defaultRowHeight="15" customHeight="1" x14ac:dyDescent="0.2"/>
  <cols>
    <col min="1" max="1" width="18.42578125" customWidth="1"/>
    <col min="2" max="2" width="8.42578125" style="2" bestFit="1" customWidth="1"/>
    <col min="3" max="7" width="36.85546875" customWidth="1"/>
  </cols>
  <sheetData>
    <row r="1" spans="1:9" ht="19.5" customHeight="1" x14ac:dyDescent="0.2">
      <c r="A1" s="84" t="s">
        <v>21</v>
      </c>
      <c r="B1" s="83" t="s">
        <v>1</v>
      </c>
      <c r="C1" s="84" t="s">
        <v>48</v>
      </c>
      <c r="D1" s="84" t="s">
        <v>65</v>
      </c>
      <c r="E1" s="84" t="s">
        <v>269</v>
      </c>
      <c r="F1" s="84" t="s">
        <v>147</v>
      </c>
      <c r="G1" s="84" t="s">
        <v>173</v>
      </c>
      <c r="H1" s="84" t="s">
        <v>377</v>
      </c>
      <c r="I1" s="84" t="s">
        <v>378</v>
      </c>
    </row>
    <row r="2" spans="1:9" x14ac:dyDescent="0.2">
      <c r="A2" s="2"/>
      <c r="B2" s="3"/>
      <c r="C2" s="2"/>
      <c r="D2" s="2"/>
      <c r="E2" s="2"/>
      <c r="F2" s="2"/>
      <c r="G2" s="2"/>
    </row>
    <row r="3" spans="1:9" ht="19.5" customHeight="1" x14ac:dyDescent="0.2">
      <c r="A3" s="2" t="s">
        <v>25</v>
      </c>
      <c r="B3" s="2">
        <v>1</v>
      </c>
      <c r="C3" s="2" t="s">
        <v>26</v>
      </c>
      <c r="D3" s="2" t="s">
        <v>265</v>
      </c>
      <c r="E3" s="4" t="s">
        <v>49</v>
      </c>
      <c r="F3" s="2" t="s">
        <v>302</v>
      </c>
      <c r="G3" s="2" t="s">
        <v>181</v>
      </c>
    </row>
    <row r="4" spans="1:9" ht="15.75" customHeight="1" x14ac:dyDescent="0.2">
      <c r="A4" s="2" t="s">
        <v>25</v>
      </c>
      <c r="B4" s="2">
        <v>2</v>
      </c>
      <c r="C4" s="2" t="s">
        <v>27</v>
      </c>
      <c r="D4" s="2" t="s">
        <v>266</v>
      </c>
      <c r="E4" s="4" t="s">
        <v>50</v>
      </c>
      <c r="F4" s="2" t="s">
        <v>27</v>
      </c>
      <c r="G4" s="2" t="s">
        <v>182</v>
      </c>
    </row>
    <row r="5" spans="1:9" x14ac:dyDescent="0.2">
      <c r="A5" s="2"/>
      <c r="B5" s="3"/>
      <c r="C5" s="2"/>
      <c r="D5" s="2"/>
      <c r="E5" s="2"/>
      <c r="F5" s="2"/>
      <c r="G5" s="2"/>
    </row>
    <row r="6" spans="1:9" ht="15.75" customHeight="1" x14ac:dyDescent="0.2">
      <c r="A6" s="2" t="s">
        <v>28</v>
      </c>
      <c r="B6" s="2">
        <v>1</v>
      </c>
      <c r="C6" s="2" t="s">
        <v>29</v>
      </c>
      <c r="D6" s="2" t="s">
        <v>267</v>
      </c>
      <c r="E6" s="4" t="s">
        <v>51</v>
      </c>
      <c r="F6" s="2" t="s">
        <v>299</v>
      </c>
      <c r="G6" s="2" t="s">
        <v>183</v>
      </c>
    </row>
    <row r="7" spans="1:9" ht="15.75" customHeight="1" x14ac:dyDescent="0.2">
      <c r="A7" s="2" t="s">
        <v>28</v>
      </c>
      <c r="B7" s="2">
        <v>2</v>
      </c>
      <c r="C7" s="2" t="s">
        <v>30</v>
      </c>
      <c r="D7" s="2" t="s">
        <v>268</v>
      </c>
      <c r="E7" s="4" t="s">
        <v>52</v>
      </c>
      <c r="F7" s="2" t="s">
        <v>300</v>
      </c>
      <c r="G7" s="2" t="s">
        <v>184</v>
      </c>
    </row>
    <row r="8" spans="1:9" ht="15.75" customHeight="1" x14ac:dyDescent="0.2">
      <c r="A8" s="2"/>
      <c r="C8" s="2"/>
      <c r="D8" s="2"/>
      <c r="E8" s="4"/>
      <c r="F8" s="2"/>
      <c r="G8" s="2"/>
    </row>
    <row r="9" spans="1:9" ht="15.75" customHeight="1" x14ac:dyDescent="0.2">
      <c r="A9" s="2" t="s">
        <v>416</v>
      </c>
      <c r="B9" s="2">
        <v>1</v>
      </c>
      <c r="C9" s="2" t="s">
        <v>429</v>
      </c>
      <c r="D9" s="2" t="s">
        <v>429</v>
      </c>
      <c r="E9" s="2" t="s">
        <v>429</v>
      </c>
      <c r="F9" s="2" t="s">
        <v>429</v>
      </c>
      <c r="G9" s="2" t="s">
        <v>429</v>
      </c>
    </row>
    <row r="10" spans="1:9" ht="15.75" customHeight="1" x14ac:dyDescent="0.2">
      <c r="A10" s="2" t="s">
        <v>416</v>
      </c>
      <c r="B10" s="2">
        <v>2</v>
      </c>
      <c r="C10" s="2" t="s">
        <v>430</v>
      </c>
      <c r="D10" s="2" t="s">
        <v>430</v>
      </c>
      <c r="E10" s="2" t="s">
        <v>430</v>
      </c>
      <c r="F10" s="2" t="s">
        <v>430</v>
      </c>
      <c r="G10" s="2" t="s">
        <v>430</v>
      </c>
    </row>
    <row r="11" spans="1:9" ht="15.75" customHeight="1" x14ac:dyDescent="0.2">
      <c r="A11" s="2" t="s">
        <v>416</v>
      </c>
      <c r="B11" s="2">
        <v>3</v>
      </c>
      <c r="C11" s="2" t="s">
        <v>431</v>
      </c>
      <c r="D11" s="2" t="s">
        <v>431</v>
      </c>
      <c r="E11" s="2" t="s">
        <v>431</v>
      </c>
      <c r="F11" s="2" t="s">
        <v>431</v>
      </c>
      <c r="G11" s="2" t="s">
        <v>431</v>
      </c>
    </row>
    <row r="12" spans="1:9" ht="15.75" customHeight="1" x14ac:dyDescent="0.2">
      <c r="A12" s="2" t="s">
        <v>416</v>
      </c>
      <c r="B12" s="2">
        <v>88</v>
      </c>
      <c r="C12" s="2" t="s">
        <v>432</v>
      </c>
      <c r="D12" s="2" t="s">
        <v>432</v>
      </c>
      <c r="E12" s="2" t="s">
        <v>432</v>
      </c>
      <c r="F12" s="2" t="s">
        <v>432</v>
      </c>
      <c r="G12" s="2" t="s">
        <v>432</v>
      </c>
    </row>
    <row r="13" spans="1:9" ht="15.75" customHeight="1" x14ac:dyDescent="0.2">
      <c r="A13" s="2"/>
      <c r="C13" s="2"/>
      <c r="D13" s="2"/>
      <c r="E13" s="2"/>
      <c r="F13" s="2"/>
      <c r="G13" s="2"/>
    </row>
    <row r="15" spans="1:9" ht="15" customHeight="1" x14ac:dyDescent="0.2">
      <c r="A15" s="2" t="s">
        <v>67</v>
      </c>
      <c r="B15" s="109">
        <v>1</v>
      </c>
      <c r="C15" s="6" t="s">
        <v>69</v>
      </c>
      <c r="D15" s="6" t="s">
        <v>69</v>
      </c>
      <c r="E15" s="6" t="s">
        <v>69</v>
      </c>
      <c r="F15" s="6" t="s">
        <v>69</v>
      </c>
      <c r="G15" s="6" t="s">
        <v>69</v>
      </c>
    </row>
    <row r="16" spans="1:9" ht="15" customHeight="1" x14ac:dyDescent="0.2">
      <c r="A16" s="2" t="s">
        <v>67</v>
      </c>
      <c r="B16" s="109">
        <v>2</v>
      </c>
      <c r="C16" s="6" t="s">
        <v>70</v>
      </c>
      <c r="D16" s="6" t="s">
        <v>70</v>
      </c>
      <c r="E16" s="6" t="s">
        <v>70</v>
      </c>
      <c r="F16" s="6" t="s">
        <v>70</v>
      </c>
      <c r="G16" s="6" t="s">
        <v>70</v>
      </c>
    </row>
    <row r="17" spans="1:7" ht="15" customHeight="1" x14ac:dyDescent="0.2">
      <c r="A17" s="2" t="s">
        <v>67</v>
      </c>
      <c r="B17" s="109">
        <v>3</v>
      </c>
      <c r="C17" s="6" t="s">
        <v>71</v>
      </c>
      <c r="D17" s="6" t="s">
        <v>71</v>
      </c>
      <c r="E17" s="6" t="s">
        <v>71</v>
      </c>
      <c r="F17" s="6" t="s">
        <v>71</v>
      </c>
      <c r="G17" s="6" t="s">
        <v>71</v>
      </c>
    </row>
    <row r="18" spans="1:7" ht="15" customHeight="1" x14ac:dyDescent="0.2">
      <c r="A18" s="2" t="s">
        <v>67</v>
      </c>
      <c r="B18" s="109">
        <v>4</v>
      </c>
      <c r="C18" s="6" t="s">
        <v>72</v>
      </c>
      <c r="D18" s="6" t="s">
        <v>72</v>
      </c>
      <c r="E18" s="6" t="s">
        <v>72</v>
      </c>
      <c r="F18" s="6" t="s">
        <v>72</v>
      </c>
      <c r="G18" s="6" t="s">
        <v>72</v>
      </c>
    </row>
    <row r="19" spans="1:7" ht="15" customHeight="1" x14ac:dyDescent="0.2">
      <c r="A19" s="2" t="s">
        <v>67</v>
      </c>
      <c r="B19" s="109">
        <v>5</v>
      </c>
      <c r="C19" s="6" t="s">
        <v>73</v>
      </c>
      <c r="D19" s="6" t="s">
        <v>73</v>
      </c>
      <c r="E19" s="6" t="s">
        <v>73</v>
      </c>
      <c r="F19" s="6" t="s">
        <v>73</v>
      </c>
      <c r="G19" s="6" t="s">
        <v>73</v>
      </c>
    </row>
    <row r="20" spans="1:7" ht="15" customHeight="1" x14ac:dyDescent="0.2">
      <c r="A20" s="2" t="s">
        <v>67</v>
      </c>
      <c r="B20" s="109">
        <v>6</v>
      </c>
      <c r="C20" s="6" t="s">
        <v>74</v>
      </c>
      <c r="D20" s="6" t="s">
        <v>74</v>
      </c>
      <c r="E20" s="6" t="s">
        <v>74</v>
      </c>
      <c r="F20" s="6" t="s">
        <v>74</v>
      </c>
      <c r="G20" s="6" t="s">
        <v>74</v>
      </c>
    </row>
    <row r="21" spans="1:7" ht="15" customHeight="1" x14ac:dyDescent="0.2">
      <c r="A21" s="2" t="s">
        <v>67</v>
      </c>
      <c r="B21" s="109">
        <v>7</v>
      </c>
      <c r="C21" s="6" t="s">
        <v>75</v>
      </c>
      <c r="D21" s="6" t="s">
        <v>75</v>
      </c>
      <c r="E21" s="6" t="s">
        <v>75</v>
      </c>
      <c r="F21" s="6" t="s">
        <v>75</v>
      </c>
      <c r="G21" s="6" t="s">
        <v>75</v>
      </c>
    </row>
    <row r="22" spans="1:7" ht="15" customHeight="1" x14ac:dyDescent="0.2">
      <c r="A22" s="2" t="s">
        <v>67</v>
      </c>
      <c r="B22" s="109">
        <v>8</v>
      </c>
      <c r="C22" s="6" t="s">
        <v>76</v>
      </c>
      <c r="D22" s="6" t="s">
        <v>76</v>
      </c>
      <c r="E22" s="6" t="s">
        <v>76</v>
      </c>
      <c r="F22" s="6" t="s">
        <v>76</v>
      </c>
      <c r="G22" s="6" t="s">
        <v>76</v>
      </c>
    </row>
    <row r="23" spans="1:7" ht="15" customHeight="1" x14ac:dyDescent="0.2">
      <c r="A23" s="2" t="s">
        <v>67</v>
      </c>
      <c r="B23" s="109">
        <v>9</v>
      </c>
      <c r="C23" s="6" t="s">
        <v>77</v>
      </c>
      <c r="D23" s="6" t="s">
        <v>77</v>
      </c>
      <c r="E23" s="6" t="s">
        <v>77</v>
      </c>
      <c r="F23" s="6" t="s">
        <v>77</v>
      </c>
      <c r="G23" s="6" t="s">
        <v>77</v>
      </c>
    </row>
    <row r="24" spans="1:7" ht="15" customHeight="1" x14ac:dyDescent="0.2">
      <c r="A24" s="2" t="s">
        <v>67</v>
      </c>
      <c r="B24" s="109">
        <v>10</v>
      </c>
      <c r="C24" s="6" t="s">
        <v>78</v>
      </c>
      <c r="D24" s="6" t="s">
        <v>78</v>
      </c>
      <c r="E24" s="6" t="s">
        <v>78</v>
      </c>
      <c r="F24" s="6" t="s">
        <v>78</v>
      </c>
      <c r="G24" s="6" t="s">
        <v>78</v>
      </c>
    </row>
    <row r="25" spans="1:7" ht="15" customHeight="1" x14ac:dyDescent="0.2">
      <c r="A25" s="2" t="s">
        <v>67</v>
      </c>
      <c r="B25" s="109">
        <v>11</v>
      </c>
      <c r="C25" s="6" t="s">
        <v>79</v>
      </c>
      <c r="D25" s="6" t="s">
        <v>79</v>
      </c>
      <c r="E25" s="6" t="s">
        <v>79</v>
      </c>
      <c r="F25" s="6" t="s">
        <v>79</v>
      </c>
      <c r="G25" s="6" t="s">
        <v>79</v>
      </c>
    </row>
    <row r="26" spans="1:7" ht="15" customHeight="1" x14ac:dyDescent="0.2">
      <c r="A26" s="2" t="s">
        <v>67</v>
      </c>
      <c r="B26" s="109">
        <v>12</v>
      </c>
      <c r="C26" s="6" t="s">
        <v>80</v>
      </c>
      <c r="D26" s="6" t="s">
        <v>80</v>
      </c>
      <c r="E26" s="6" t="s">
        <v>80</v>
      </c>
      <c r="F26" s="6" t="s">
        <v>80</v>
      </c>
      <c r="G26" s="6" t="s">
        <v>80</v>
      </c>
    </row>
    <row r="27" spans="1:7" ht="15" customHeight="1" x14ac:dyDescent="0.2">
      <c r="A27" s="2" t="s">
        <v>67</v>
      </c>
      <c r="B27" s="109">
        <v>13</v>
      </c>
      <c r="C27" s="6" t="s">
        <v>81</v>
      </c>
      <c r="D27" s="6" t="s">
        <v>81</v>
      </c>
      <c r="E27" s="6" t="s">
        <v>81</v>
      </c>
      <c r="F27" s="6" t="s">
        <v>81</v>
      </c>
      <c r="G27" s="6" t="s">
        <v>81</v>
      </c>
    </row>
    <row r="28" spans="1:7" ht="15" customHeight="1" x14ac:dyDescent="0.2">
      <c r="A28" s="2" t="s">
        <v>67</v>
      </c>
      <c r="B28" s="109">
        <v>14</v>
      </c>
      <c r="C28" s="6" t="s">
        <v>82</v>
      </c>
      <c r="D28" s="6" t="s">
        <v>82</v>
      </c>
      <c r="E28" s="6" t="s">
        <v>82</v>
      </c>
      <c r="F28" s="6" t="s">
        <v>82</v>
      </c>
      <c r="G28" s="6" t="s">
        <v>82</v>
      </c>
    </row>
    <row r="29" spans="1:7" ht="15" customHeight="1" x14ac:dyDescent="0.2">
      <c r="A29" s="2" t="s">
        <v>67</v>
      </c>
      <c r="B29" s="109">
        <v>15</v>
      </c>
      <c r="C29" s="6" t="s">
        <v>83</v>
      </c>
      <c r="D29" s="6" t="s">
        <v>83</v>
      </c>
      <c r="E29" s="6" t="s">
        <v>83</v>
      </c>
      <c r="F29" s="6" t="s">
        <v>83</v>
      </c>
      <c r="G29" s="6" t="s">
        <v>83</v>
      </c>
    </row>
    <row r="30" spans="1:7" ht="15" customHeight="1" x14ac:dyDescent="0.2">
      <c r="A30" s="2" t="s">
        <v>67</v>
      </c>
      <c r="B30" s="109">
        <v>16</v>
      </c>
      <c r="C30" s="6" t="s">
        <v>84</v>
      </c>
      <c r="D30" s="6" t="s">
        <v>84</v>
      </c>
      <c r="E30" s="6" t="s">
        <v>84</v>
      </c>
      <c r="F30" s="6" t="s">
        <v>84</v>
      </c>
      <c r="G30" s="6" t="s">
        <v>84</v>
      </c>
    </row>
    <row r="31" spans="1:7" ht="15" customHeight="1" x14ac:dyDescent="0.2">
      <c r="A31" s="2" t="s">
        <v>67</v>
      </c>
      <c r="B31" s="109">
        <v>17</v>
      </c>
      <c r="C31" s="6" t="s">
        <v>85</v>
      </c>
      <c r="D31" s="6" t="s">
        <v>85</v>
      </c>
      <c r="E31" s="6" t="s">
        <v>85</v>
      </c>
      <c r="F31" s="6" t="s">
        <v>85</v>
      </c>
      <c r="G31" s="6" t="s">
        <v>85</v>
      </c>
    </row>
    <row r="32" spans="1:7" ht="15" customHeight="1" x14ac:dyDescent="0.2">
      <c r="A32" s="2" t="s">
        <v>67</v>
      </c>
      <c r="B32" s="109">
        <v>18</v>
      </c>
      <c r="C32" s="6" t="s">
        <v>86</v>
      </c>
      <c r="D32" s="6" t="s">
        <v>86</v>
      </c>
      <c r="E32" s="6" t="s">
        <v>86</v>
      </c>
      <c r="F32" s="6" t="s">
        <v>86</v>
      </c>
      <c r="G32" s="6" t="s">
        <v>86</v>
      </c>
    </row>
    <row r="33" spans="1:7" ht="15" customHeight="1" x14ac:dyDescent="0.2">
      <c r="A33" s="2" t="s">
        <v>67</v>
      </c>
      <c r="B33" s="109">
        <v>19</v>
      </c>
      <c r="C33" s="6" t="s">
        <v>87</v>
      </c>
      <c r="D33" s="6" t="s">
        <v>87</v>
      </c>
      <c r="E33" s="6" t="s">
        <v>87</v>
      </c>
      <c r="F33" s="6" t="s">
        <v>87</v>
      </c>
      <c r="G33" s="6" t="s">
        <v>87</v>
      </c>
    </row>
    <row r="34" spans="1:7" ht="15" customHeight="1" x14ac:dyDescent="0.2">
      <c r="A34" s="2" t="s">
        <v>67</v>
      </c>
      <c r="B34" s="109">
        <v>20</v>
      </c>
      <c r="C34" s="6" t="s">
        <v>88</v>
      </c>
      <c r="D34" s="6" t="s">
        <v>88</v>
      </c>
      <c r="E34" s="6" t="s">
        <v>88</v>
      </c>
      <c r="F34" s="6" t="s">
        <v>88</v>
      </c>
      <c r="G34" s="6" t="s">
        <v>88</v>
      </c>
    </row>
    <row r="35" spans="1:7" ht="15" customHeight="1" x14ac:dyDescent="0.2">
      <c r="A35" s="2" t="s">
        <v>67</v>
      </c>
      <c r="B35" s="109">
        <v>21</v>
      </c>
      <c r="C35" s="6" t="s">
        <v>89</v>
      </c>
      <c r="D35" s="6" t="s">
        <v>89</v>
      </c>
      <c r="E35" s="6" t="s">
        <v>89</v>
      </c>
      <c r="F35" s="6" t="s">
        <v>89</v>
      </c>
      <c r="G35" s="6" t="s">
        <v>89</v>
      </c>
    </row>
    <row r="36" spans="1:7" ht="15" customHeight="1" x14ac:dyDescent="0.2">
      <c r="A36" s="2" t="s">
        <v>67</v>
      </c>
      <c r="B36" s="109">
        <v>22</v>
      </c>
      <c r="C36" s="6" t="s">
        <v>90</v>
      </c>
      <c r="D36" s="6" t="s">
        <v>90</v>
      </c>
      <c r="E36" s="6" t="s">
        <v>90</v>
      </c>
      <c r="F36" s="6" t="s">
        <v>90</v>
      </c>
      <c r="G36" s="6" t="s">
        <v>90</v>
      </c>
    </row>
    <row r="37" spans="1:7" ht="15" customHeight="1" x14ac:dyDescent="0.2">
      <c r="A37" s="2" t="s">
        <v>67</v>
      </c>
      <c r="B37" s="109">
        <v>23</v>
      </c>
      <c r="C37" s="6" t="s">
        <v>91</v>
      </c>
      <c r="D37" s="6" t="s">
        <v>91</v>
      </c>
      <c r="E37" s="6" t="s">
        <v>91</v>
      </c>
      <c r="F37" s="6" t="s">
        <v>91</v>
      </c>
      <c r="G37" s="6" t="s">
        <v>91</v>
      </c>
    </row>
    <row r="38" spans="1:7" ht="15" customHeight="1" x14ac:dyDescent="0.2">
      <c r="A38" s="2" t="s">
        <v>67</v>
      </c>
      <c r="B38" s="109">
        <v>24</v>
      </c>
      <c r="C38" s="6" t="s">
        <v>92</v>
      </c>
      <c r="D38" s="6" t="s">
        <v>92</v>
      </c>
      <c r="E38" s="6" t="s">
        <v>92</v>
      </c>
      <c r="F38" s="6" t="s">
        <v>92</v>
      </c>
      <c r="G38" s="6" t="s">
        <v>92</v>
      </c>
    </row>
    <row r="39" spans="1:7" ht="15" customHeight="1" x14ac:dyDescent="0.2">
      <c r="A39" s="2" t="s">
        <v>67</v>
      </c>
      <c r="B39" s="109">
        <v>25</v>
      </c>
      <c r="C39" s="6" t="s">
        <v>93</v>
      </c>
      <c r="D39" s="6" t="s">
        <v>93</v>
      </c>
      <c r="E39" s="6" t="s">
        <v>93</v>
      </c>
      <c r="F39" s="6" t="s">
        <v>93</v>
      </c>
      <c r="G39" s="6" t="s">
        <v>93</v>
      </c>
    </row>
    <row r="40" spans="1:7" ht="15" customHeight="1" x14ac:dyDescent="0.2">
      <c r="A40" s="2" t="s">
        <v>67</v>
      </c>
      <c r="B40" s="109">
        <v>26</v>
      </c>
      <c r="C40" s="6" t="s">
        <v>94</v>
      </c>
      <c r="D40" s="6" t="s">
        <v>94</v>
      </c>
      <c r="E40" s="6" t="s">
        <v>94</v>
      </c>
      <c r="F40" s="6" t="s">
        <v>94</v>
      </c>
      <c r="G40" s="6" t="s">
        <v>94</v>
      </c>
    </row>
    <row r="41" spans="1:7" ht="15" customHeight="1" x14ac:dyDescent="0.2">
      <c r="A41" s="2" t="s">
        <v>67</v>
      </c>
      <c r="B41" s="109">
        <v>27</v>
      </c>
      <c r="C41" s="6" t="s">
        <v>95</v>
      </c>
      <c r="D41" s="6" t="s">
        <v>95</v>
      </c>
      <c r="E41" s="6" t="s">
        <v>95</v>
      </c>
      <c r="F41" s="6" t="s">
        <v>95</v>
      </c>
      <c r="G41" s="6" t="s">
        <v>95</v>
      </c>
    </row>
    <row r="42" spans="1:7" ht="15" customHeight="1" x14ac:dyDescent="0.2">
      <c r="A42" s="2" t="s">
        <v>67</v>
      </c>
      <c r="B42" s="109">
        <v>28</v>
      </c>
      <c r="C42" s="6" t="s">
        <v>96</v>
      </c>
      <c r="D42" s="6" t="s">
        <v>96</v>
      </c>
      <c r="E42" s="6" t="s">
        <v>96</v>
      </c>
      <c r="F42" s="6" t="s">
        <v>96</v>
      </c>
      <c r="G42" s="6" t="s">
        <v>96</v>
      </c>
    </row>
    <row r="43" spans="1:7" ht="15" customHeight="1" x14ac:dyDescent="0.2">
      <c r="A43" s="2" t="s">
        <v>67</v>
      </c>
      <c r="B43" s="109">
        <v>29</v>
      </c>
      <c r="C43" s="6" t="s">
        <v>97</v>
      </c>
      <c r="D43" s="6" t="s">
        <v>97</v>
      </c>
      <c r="E43" s="6" t="s">
        <v>97</v>
      </c>
      <c r="F43" s="6" t="s">
        <v>97</v>
      </c>
      <c r="G43" s="6" t="s">
        <v>97</v>
      </c>
    </row>
    <row r="44" spans="1:7" ht="15" customHeight="1" x14ac:dyDescent="0.2">
      <c r="A44" s="2" t="s">
        <v>67</v>
      </c>
      <c r="B44" s="109">
        <v>30</v>
      </c>
      <c r="C44" s="6" t="s">
        <v>98</v>
      </c>
      <c r="D44" s="6" t="s">
        <v>98</v>
      </c>
      <c r="E44" s="6" t="s">
        <v>98</v>
      </c>
      <c r="F44" s="6" t="s">
        <v>98</v>
      </c>
      <c r="G44" s="6" t="s">
        <v>98</v>
      </c>
    </row>
    <row r="45" spans="1:7" ht="15" customHeight="1" x14ac:dyDescent="0.2">
      <c r="A45" s="2" t="s">
        <v>67</v>
      </c>
      <c r="B45" s="109">
        <v>31</v>
      </c>
      <c r="C45" s="6" t="s">
        <v>99</v>
      </c>
      <c r="D45" s="6" t="s">
        <v>99</v>
      </c>
      <c r="E45" s="6" t="s">
        <v>99</v>
      </c>
      <c r="F45" s="6" t="s">
        <v>99</v>
      </c>
      <c r="G45" s="6" t="s">
        <v>99</v>
      </c>
    </row>
    <row r="46" spans="1:7" ht="15" customHeight="1" x14ac:dyDescent="0.2">
      <c r="A46" s="2" t="s">
        <v>67</v>
      </c>
      <c r="B46" s="109">
        <v>77</v>
      </c>
      <c r="C46" s="6" t="s">
        <v>34</v>
      </c>
      <c r="D46" s="2" t="s">
        <v>252</v>
      </c>
      <c r="E46" s="2" t="s">
        <v>53</v>
      </c>
      <c r="F46" s="6" t="s">
        <v>301</v>
      </c>
      <c r="G46" s="6" t="s">
        <v>187</v>
      </c>
    </row>
    <row r="47" spans="1:7" ht="15" customHeight="1" x14ac:dyDescent="0.2">
      <c r="C47" s="7"/>
      <c r="D47" s="7"/>
      <c r="E47" s="7"/>
      <c r="F47" s="7"/>
      <c r="G47" s="7"/>
    </row>
    <row r="48" spans="1:7" ht="15" customHeight="1" x14ac:dyDescent="0.2">
      <c r="A48" s="2" t="s">
        <v>68</v>
      </c>
      <c r="B48" s="109">
        <v>1</v>
      </c>
      <c r="C48" s="6" t="s">
        <v>100</v>
      </c>
      <c r="D48" s="13" t="s">
        <v>253</v>
      </c>
      <c r="E48" s="6" t="s">
        <v>113</v>
      </c>
      <c r="F48" s="6" t="s">
        <v>157</v>
      </c>
      <c r="G48" s="6" t="s">
        <v>188</v>
      </c>
    </row>
    <row r="49" spans="1:7" ht="15" customHeight="1" x14ac:dyDescent="0.2">
      <c r="A49" s="2" t="s">
        <v>68</v>
      </c>
      <c r="B49" s="109">
        <v>2</v>
      </c>
      <c r="C49" s="6" t="s">
        <v>101</v>
      </c>
      <c r="D49" s="13" t="s">
        <v>254</v>
      </c>
      <c r="E49" s="6" t="s">
        <v>155</v>
      </c>
      <c r="F49" s="6" t="s">
        <v>158</v>
      </c>
      <c r="G49" s="6" t="s">
        <v>189</v>
      </c>
    </row>
    <row r="50" spans="1:7" ht="15" customHeight="1" x14ac:dyDescent="0.2">
      <c r="A50" s="2" t="s">
        <v>68</v>
      </c>
      <c r="B50" s="109">
        <v>3</v>
      </c>
      <c r="C50" s="6" t="s">
        <v>103</v>
      </c>
      <c r="D50" s="13" t="s">
        <v>255</v>
      </c>
      <c r="E50" s="6" t="s">
        <v>102</v>
      </c>
      <c r="F50" s="6" t="s">
        <v>168</v>
      </c>
      <c r="G50" s="6" t="s">
        <v>190</v>
      </c>
    </row>
    <row r="51" spans="1:7" ht="15" customHeight="1" x14ac:dyDescent="0.2">
      <c r="A51" s="2" t="s">
        <v>68</v>
      </c>
      <c r="B51" s="109">
        <v>4</v>
      </c>
      <c r="C51" s="6" t="s">
        <v>104</v>
      </c>
      <c r="D51" s="13" t="s">
        <v>256</v>
      </c>
      <c r="E51" s="6" t="s">
        <v>114</v>
      </c>
      <c r="F51" s="6" t="s">
        <v>159</v>
      </c>
      <c r="G51" s="6" t="s">
        <v>191</v>
      </c>
    </row>
    <row r="52" spans="1:7" ht="15" customHeight="1" x14ac:dyDescent="0.2">
      <c r="A52" s="2" t="s">
        <v>68</v>
      </c>
      <c r="B52" s="109">
        <v>5</v>
      </c>
      <c r="C52" s="6" t="s">
        <v>105</v>
      </c>
      <c r="D52" s="13" t="s">
        <v>257</v>
      </c>
      <c r="E52" s="6" t="s">
        <v>115</v>
      </c>
      <c r="F52" s="6" t="s">
        <v>160</v>
      </c>
      <c r="G52" s="6" t="s">
        <v>192</v>
      </c>
    </row>
    <row r="53" spans="1:7" ht="15" customHeight="1" x14ac:dyDescent="0.2">
      <c r="A53" s="2" t="s">
        <v>68</v>
      </c>
      <c r="B53" s="109">
        <v>6</v>
      </c>
      <c r="C53" s="6" t="s">
        <v>106</v>
      </c>
      <c r="D53" s="13" t="s">
        <v>258</v>
      </c>
      <c r="E53" s="6" t="s">
        <v>116</v>
      </c>
      <c r="F53" s="6" t="s">
        <v>161</v>
      </c>
      <c r="G53" s="6" t="s">
        <v>193</v>
      </c>
    </row>
    <row r="54" spans="1:7" ht="15" customHeight="1" x14ac:dyDescent="0.2">
      <c r="A54" s="2" t="s">
        <v>68</v>
      </c>
      <c r="B54" s="109">
        <v>7</v>
      </c>
      <c r="C54" s="6" t="s">
        <v>107</v>
      </c>
      <c r="D54" s="13" t="s">
        <v>259</v>
      </c>
      <c r="E54" s="6" t="s">
        <v>117</v>
      </c>
      <c r="F54" s="6" t="s">
        <v>162</v>
      </c>
      <c r="G54" s="6" t="s">
        <v>194</v>
      </c>
    </row>
    <row r="55" spans="1:7" ht="15" customHeight="1" x14ac:dyDescent="0.2">
      <c r="A55" s="2" t="s">
        <v>68</v>
      </c>
      <c r="B55" s="109">
        <v>8</v>
      </c>
      <c r="C55" s="6" t="s">
        <v>108</v>
      </c>
      <c r="D55" s="13" t="s">
        <v>260</v>
      </c>
      <c r="E55" s="6" t="s">
        <v>154</v>
      </c>
      <c r="F55" s="6" t="s">
        <v>163</v>
      </c>
      <c r="G55" s="6" t="s">
        <v>195</v>
      </c>
    </row>
    <row r="56" spans="1:7" ht="15" customHeight="1" x14ac:dyDescent="0.2">
      <c r="A56" s="2" t="s">
        <v>68</v>
      </c>
      <c r="B56" s="109">
        <v>9</v>
      </c>
      <c r="C56" s="6" t="s">
        <v>109</v>
      </c>
      <c r="D56" s="13" t="s">
        <v>261</v>
      </c>
      <c r="E56" s="6" t="s">
        <v>118</v>
      </c>
      <c r="F56" s="6" t="s">
        <v>164</v>
      </c>
      <c r="G56" s="6" t="s">
        <v>196</v>
      </c>
    </row>
    <row r="57" spans="1:7" ht="15" customHeight="1" x14ac:dyDescent="0.2">
      <c r="A57" s="2" t="s">
        <v>68</v>
      </c>
      <c r="B57" s="109">
        <v>10</v>
      </c>
      <c r="C57" s="6" t="s">
        <v>110</v>
      </c>
      <c r="D57" s="13" t="s">
        <v>262</v>
      </c>
      <c r="E57" s="6" t="s">
        <v>119</v>
      </c>
      <c r="F57" s="6" t="s">
        <v>165</v>
      </c>
      <c r="G57" s="6" t="s">
        <v>197</v>
      </c>
    </row>
    <row r="58" spans="1:7" ht="15" customHeight="1" x14ac:dyDescent="0.2">
      <c r="A58" s="2" t="s">
        <v>68</v>
      </c>
      <c r="B58" s="109">
        <v>11</v>
      </c>
      <c r="C58" s="6" t="s">
        <v>111</v>
      </c>
      <c r="D58" s="13" t="s">
        <v>263</v>
      </c>
      <c r="E58" s="6" t="s">
        <v>120</v>
      </c>
      <c r="F58" s="6" t="s">
        <v>166</v>
      </c>
      <c r="G58" s="6" t="s">
        <v>198</v>
      </c>
    </row>
    <row r="59" spans="1:7" ht="15" customHeight="1" x14ac:dyDescent="0.2">
      <c r="A59" s="2" t="s">
        <v>68</v>
      </c>
      <c r="B59" s="109">
        <v>12</v>
      </c>
      <c r="C59" s="6" t="s">
        <v>112</v>
      </c>
      <c r="D59" s="13" t="s">
        <v>264</v>
      </c>
      <c r="E59" s="6" t="s">
        <v>156</v>
      </c>
      <c r="F59" s="6" t="s">
        <v>167</v>
      </c>
      <c r="G59" s="6" t="s">
        <v>199</v>
      </c>
    </row>
    <row r="60" spans="1:7" ht="15" customHeight="1" x14ac:dyDescent="0.2">
      <c r="A60" s="2" t="s">
        <v>68</v>
      </c>
      <c r="B60" s="109">
        <v>77</v>
      </c>
      <c r="C60" s="6" t="s">
        <v>34</v>
      </c>
      <c r="D60" s="2" t="s">
        <v>252</v>
      </c>
      <c r="E60" s="2" t="s">
        <v>53</v>
      </c>
      <c r="F60" s="6" t="s">
        <v>301</v>
      </c>
      <c r="G60" s="6" t="s">
        <v>187</v>
      </c>
    </row>
    <row r="61" spans="1:7" ht="15" customHeight="1" x14ac:dyDescent="0.2">
      <c r="A61" s="2"/>
      <c r="B61" s="6"/>
      <c r="C61" s="7"/>
      <c r="D61" s="7"/>
      <c r="E61" s="7"/>
      <c r="F61" s="7"/>
      <c r="G61" s="7"/>
    </row>
    <row r="62" spans="1:7" ht="15" customHeight="1" x14ac:dyDescent="0.2">
      <c r="A62" s="8" t="str">
        <f t="shared" ref="A62:A118" ca="1" si="0">IF(OR(B62="", B62="Formula"),"","time_yyyy")</f>
        <v>time_yyyy</v>
      </c>
      <c r="B62" s="8">
        <f ca="1">YEAR(TODAY())-survey!G9-1</f>
        <v>1956</v>
      </c>
      <c r="C62" s="9">
        <f ca="1">IF(B62=7777,"Don't know",B62)</f>
        <v>1956</v>
      </c>
      <c r="D62" s="9">
        <f ca="1">IF(B62=7777,"لا أعرف",B62)</f>
        <v>1956</v>
      </c>
      <c r="E62" s="9">
        <f ca="1">IF(B62=7777,"Ne sait pas",B62)</f>
        <v>1956</v>
      </c>
      <c r="F62" s="9">
        <f ca="1">IF(B62=7777,"No sabe",B62)</f>
        <v>1956</v>
      </c>
      <c r="G62" s="9">
        <f ca="1">IF(B62=7777,"Не знаю",B62)</f>
        <v>1956</v>
      </c>
    </row>
    <row r="63" spans="1:7" ht="15" customHeight="1" x14ac:dyDescent="0.2">
      <c r="A63" s="8" t="str">
        <f t="shared" ca="1" si="0"/>
        <v>time_yyyy</v>
      </c>
      <c r="B63" s="8">
        <f ca="1">IF(COUNT(B$62:B62)&gt;(survey!G$9-survey!G$8+2),IF(COUNTIF(B$62:B62,7777)=0,7777,"Formula"),B62+1)</f>
        <v>1957</v>
      </c>
      <c r="C63" s="9">
        <f t="shared" ref="C63:C126" ca="1" si="1">IF(B63=7777,"Don't know",B63)</f>
        <v>1957</v>
      </c>
      <c r="D63" s="9">
        <f t="shared" ref="D63:D126" ca="1" si="2">IF(B63=7777,"لا أعرف",B63)</f>
        <v>1957</v>
      </c>
      <c r="E63" s="9">
        <f ca="1">IF(B63=7777,"Ne sait pas",B63)</f>
        <v>1957</v>
      </c>
      <c r="F63" s="9">
        <f t="shared" ref="F63:F126" ca="1" si="3">IF(B63=7777,"No sabe",B63)</f>
        <v>1957</v>
      </c>
      <c r="G63" s="9">
        <f t="shared" ref="G63:G126" ca="1" si="4">IF(B63=7777,"Не знаю",B63)</f>
        <v>1957</v>
      </c>
    </row>
    <row r="64" spans="1:7" ht="15" customHeight="1" x14ac:dyDescent="0.2">
      <c r="A64" s="8" t="str">
        <f t="shared" ca="1" si="0"/>
        <v>time_yyyy</v>
      </c>
      <c r="B64" s="8">
        <f ca="1">IF(COUNT(B$62:B63)&gt;(survey!G$9-survey!G$8+2),IF(COUNTIF(B$62:B63,7777)=0,7777,"Formula"),B63+1)</f>
        <v>1958</v>
      </c>
      <c r="C64" s="9">
        <f t="shared" ca="1" si="1"/>
        <v>1958</v>
      </c>
      <c r="D64" s="9">
        <f t="shared" ca="1" si="2"/>
        <v>1958</v>
      </c>
      <c r="E64" s="9">
        <f t="shared" ref="E64:E126" ca="1" si="5">IF(B64=7777,"Ne sait pas",B64)</f>
        <v>1958</v>
      </c>
      <c r="F64" s="9">
        <f t="shared" ca="1" si="3"/>
        <v>1958</v>
      </c>
      <c r="G64" s="9">
        <f t="shared" ca="1" si="4"/>
        <v>1958</v>
      </c>
    </row>
    <row r="65" spans="1:7" ht="15" customHeight="1" x14ac:dyDescent="0.2">
      <c r="A65" s="8" t="str">
        <f t="shared" ca="1" si="0"/>
        <v>time_yyyy</v>
      </c>
      <c r="B65" s="8">
        <f ca="1">IF(COUNT(B$62:B64)&gt;(survey!G$9-survey!G$8+2),IF(COUNTIF(B$62:B64,7777)=0,7777,"Formula"),B64+1)</f>
        <v>1959</v>
      </c>
      <c r="C65" s="9">
        <f t="shared" ca="1" si="1"/>
        <v>1959</v>
      </c>
      <c r="D65" s="9">
        <f t="shared" ca="1" si="2"/>
        <v>1959</v>
      </c>
      <c r="E65" s="9">
        <f t="shared" ca="1" si="5"/>
        <v>1959</v>
      </c>
      <c r="F65" s="9">
        <f t="shared" ca="1" si="3"/>
        <v>1959</v>
      </c>
      <c r="G65" s="9">
        <f t="shared" ca="1" si="4"/>
        <v>1959</v>
      </c>
    </row>
    <row r="66" spans="1:7" ht="15" customHeight="1" x14ac:dyDescent="0.2">
      <c r="A66" s="8" t="str">
        <f t="shared" ca="1" si="0"/>
        <v>time_yyyy</v>
      </c>
      <c r="B66" s="8">
        <f ca="1">IF(COUNT(B$62:B65)&gt;(survey!G$9-survey!G$8+2),IF(COUNTIF(B$62:B65,7777)=0,7777,"Formula"),B65+1)</f>
        <v>1960</v>
      </c>
      <c r="C66" s="9">
        <f t="shared" ca="1" si="1"/>
        <v>1960</v>
      </c>
      <c r="D66" s="9">
        <f t="shared" ca="1" si="2"/>
        <v>1960</v>
      </c>
      <c r="E66" s="9">
        <f t="shared" ca="1" si="5"/>
        <v>1960</v>
      </c>
      <c r="F66" s="9">
        <f t="shared" ca="1" si="3"/>
        <v>1960</v>
      </c>
      <c r="G66" s="9">
        <f t="shared" ca="1" si="4"/>
        <v>1960</v>
      </c>
    </row>
    <row r="67" spans="1:7" ht="15" customHeight="1" x14ac:dyDescent="0.2">
      <c r="A67" s="8" t="str">
        <f t="shared" ca="1" si="0"/>
        <v>time_yyyy</v>
      </c>
      <c r="B67" s="8">
        <f ca="1">IF(COUNT(B$62:B66)&gt;(survey!G$9-survey!G$8+2),IF(COUNTIF(B$62:B66,7777)=0,7777,"Formula"),B66+1)</f>
        <v>1961</v>
      </c>
      <c r="C67" s="9">
        <f t="shared" ca="1" si="1"/>
        <v>1961</v>
      </c>
      <c r="D67" s="9">
        <f t="shared" ca="1" si="2"/>
        <v>1961</v>
      </c>
      <c r="E67" s="9">
        <f t="shared" ca="1" si="5"/>
        <v>1961</v>
      </c>
      <c r="F67" s="9">
        <f t="shared" ca="1" si="3"/>
        <v>1961</v>
      </c>
      <c r="G67" s="9">
        <f t="shared" ca="1" si="4"/>
        <v>1961</v>
      </c>
    </row>
    <row r="68" spans="1:7" ht="15" customHeight="1" x14ac:dyDescent="0.2">
      <c r="A68" s="8" t="str">
        <f t="shared" ca="1" si="0"/>
        <v>time_yyyy</v>
      </c>
      <c r="B68" s="8">
        <f ca="1">IF(COUNT(B$62:B67)&gt;(survey!G$9-survey!G$8+2),IF(COUNTIF(B$62:B67,7777)=0,7777,"Formula"),B67+1)</f>
        <v>1962</v>
      </c>
      <c r="C68" s="9">
        <f t="shared" ca="1" si="1"/>
        <v>1962</v>
      </c>
      <c r="D68" s="9">
        <f t="shared" ca="1" si="2"/>
        <v>1962</v>
      </c>
      <c r="E68" s="9">
        <f t="shared" ca="1" si="5"/>
        <v>1962</v>
      </c>
      <c r="F68" s="9">
        <f t="shared" ca="1" si="3"/>
        <v>1962</v>
      </c>
      <c r="G68" s="9">
        <f t="shared" ca="1" si="4"/>
        <v>1962</v>
      </c>
    </row>
    <row r="69" spans="1:7" ht="15" customHeight="1" x14ac:dyDescent="0.2">
      <c r="A69" s="8" t="str">
        <f t="shared" ca="1" si="0"/>
        <v>time_yyyy</v>
      </c>
      <c r="B69" s="8">
        <f ca="1">IF(COUNT(B$62:B68)&gt;(survey!G$9-survey!G$8+2),IF(COUNTIF(B$62:B68,7777)=0,7777,"Formula"),B68+1)</f>
        <v>1963</v>
      </c>
      <c r="C69" s="9">
        <f t="shared" ca="1" si="1"/>
        <v>1963</v>
      </c>
      <c r="D69" s="9">
        <f t="shared" ca="1" si="2"/>
        <v>1963</v>
      </c>
      <c r="E69" s="9">
        <f t="shared" ca="1" si="5"/>
        <v>1963</v>
      </c>
      <c r="F69" s="9">
        <f t="shared" ca="1" si="3"/>
        <v>1963</v>
      </c>
      <c r="G69" s="9">
        <f t="shared" ca="1" si="4"/>
        <v>1963</v>
      </c>
    </row>
    <row r="70" spans="1:7" ht="15" customHeight="1" x14ac:dyDescent="0.2">
      <c r="A70" s="8" t="str">
        <f t="shared" ca="1" si="0"/>
        <v>time_yyyy</v>
      </c>
      <c r="B70" s="8">
        <f ca="1">IF(COUNT(B$62:B69)&gt;(survey!G$9-survey!G$8+2),IF(COUNTIF(B$62:B69,7777)=0,7777,"Formula"),B69+1)</f>
        <v>1964</v>
      </c>
      <c r="C70" s="9">
        <f t="shared" ca="1" si="1"/>
        <v>1964</v>
      </c>
      <c r="D70" s="9">
        <f t="shared" ca="1" si="2"/>
        <v>1964</v>
      </c>
      <c r="E70" s="9">
        <f t="shared" ca="1" si="5"/>
        <v>1964</v>
      </c>
      <c r="F70" s="9">
        <f t="shared" ca="1" si="3"/>
        <v>1964</v>
      </c>
      <c r="G70" s="9">
        <f t="shared" ca="1" si="4"/>
        <v>1964</v>
      </c>
    </row>
    <row r="71" spans="1:7" ht="15" customHeight="1" x14ac:dyDescent="0.2">
      <c r="A71" s="8" t="str">
        <f t="shared" ca="1" si="0"/>
        <v>time_yyyy</v>
      </c>
      <c r="B71" s="8">
        <f ca="1">IF(COUNT(B$62:B70)&gt;(survey!G$9-survey!G$8+2),IF(COUNTIF(B$62:B70,7777)=0,7777,"Formula"),B70+1)</f>
        <v>1965</v>
      </c>
      <c r="C71" s="9">
        <f t="shared" ca="1" si="1"/>
        <v>1965</v>
      </c>
      <c r="D71" s="9">
        <f t="shared" ca="1" si="2"/>
        <v>1965</v>
      </c>
      <c r="E71" s="9">
        <f t="shared" ca="1" si="5"/>
        <v>1965</v>
      </c>
      <c r="F71" s="9">
        <f t="shared" ca="1" si="3"/>
        <v>1965</v>
      </c>
      <c r="G71" s="9">
        <f t="shared" ca="1" si="4"/>
        <v>1965</v>
      </c>
    </row>
    <row r="72" spans="1:7" ht="15" customHeight="1" x14ac:dyDescent="0.2">
      <c r="A72" s="8" t="str">
        <f t="shared" ca="1" si="0"/>
        <v>time_yyyy</v>
      </c>
      <c r="B72" s="8">
        <f ca="1">IF(COUNT(B$62:B71)&gt;(survey!G$9-survey!G$8+2),IF(COUNTIF(B$62:B71,7777)=0,7777,"Formula"),B71+1)</f>
        <v>1966</v>
      </c>
      <c r="C72" s="9">
        <f t="shared" ca="1" si="1"/>
        <v>1966</v>
      </c>
      <c r="D72" s="9">
        <f t="shared" ca="1" si="2"/>
        <v>1966</v>
      </c>
      <c r="E72" s="9">
        <f t="shared" ca="1" si="5"/>
        <v>1966</v>
      </c>
      <c r="F72" s="9">
        <f t="shared" ca="1" si="3"/>
        <v>1966</v>
      </c>
      <c r="G72" s="9">
        <f t="shared" ca="1" si="4"/>
        <v>1966</v>
      </c>
    </row>
    <row r="73" spans="1:7" ht="15" customHeight="1" x14ac:dyDescent="0.2">
      <c r="A73" s="8" t="str">
        <f t="shared" ca="1" si="0"/>
        <v>time_yyyy</v>
      </c>
      <c r="B73" s="8">
        <f ca="1">IF(COUNT(B$62:B72)&gt;(survey!G$9-survey!G$8+2),IF(COUNTIF(B$62:B72,7777)=0,7777,"Formula"),B72+1)</f>
        <v>1967</v>
      </c>
      <c r="C73" s="9">
        <f t="shared" ca="1" si="1"/>
        <v>1967</v>
      </c>
      <c r="D73" s="9">
        <f t="shared" ca="1" si="2"/>
        <v>1967</v>
      </c>
      <c r="E73" s="9">
        <f t="shared" ca="1" si="5"/>
        <v>1967</v>
      </c>
      <c r="F73" s="9">
        <f t="shared" ca="1" si="3"/>
        <v>1967</v>
      </c>
      <c r="G73" s="9">
        <f t="shared" ca="1" si="4"/>
        <v>1967</v>
      </c>
    </row>
    <row r="74" spans="1:7" ht="15" customHeight="1" x14ac:dyDescent="0.2">
      <c r="A74" s="8" t="str">
        <f t="shared" ca="1" si="0"/>
        <v>time_yyyy</v>
      </c>
      <c r="B74" s="8">
        <f ca="1">IF(COUNT(B$62:B73)&gt;(survey!G$9-survey!G$8+2),IF(COUNTIF(B$62:B73,7777)=0,7777,"Formula"),B73+1)</f>
        <v>1968</v>
      </c>
      <c r="C74" s="9">
        <f t="shared" ca="1" si="1"/>
        <v>1968</v>
      </c>
      <c r="D74" s="9">
        <f t="shared" ca="1" si="2"/>
        <v>1968</v>
      </c>
      <c r="E74" s="9">
        <f t="shared" ca="1" si="5"/>
        <v>1968</v>
      </c>
      <c r="F74" s="9">
        <f t="shared" ca="1" si="3"/>
        <v>1968</v>
      </c>
      <c r="G74" s="9">
        <f t="shared" ca="1" si="4"/>
        <v>1968</v>
      </c>
    </row>
    <row r="75" spans="1:7" ht="15" customHeight="1" x14ac:dyDescent="0.2">
      <c r="A75" s="8" t="str">
        <f t="shared" ca="1" si="0"/>
        <v>time_yyyy</v>
      </c>
      <c r="B75" s="8">
        <f ca="1">IF(COUNT(B$62:B74)&gt;(survey!G$9-survey!G$8+2),IF(COUNTIF(B$62:B74,7777)=0,7777,"Formula"),B74+1)</f>
        <v>1969</v>
      </c>
      <c r="C75" s="9">
        <f t="shared" ca="1" si="1"/>
        <v>1969</v>
      </c>
      <c r="D75" s="9">
        <f t="shared" ca="1" si="2"/>
        <v>1969</v>
      </c>
      <c r="E75" s="9">
        <f t="shared" ca="1" si="5"/>
        <v>1969</v>
      </c>
      <c r="F75" s="9">
        <f t="shared" ca="1" si="3"/>
        <v>1969</v>
      </c>
      <c r="G75" s="9">
        <f t="shared" ca="1" si="4"/>
        <v>1969</v>
      </c>
    </row>
    <row r="76" spans="1:7" ht="15" customHeight="1" x14ac:dyDescent="0.2">
      <c r="A76" s="8" t="str">
        <f t="shared" ca="1" si="0"/>
        <v>time_yyyy</v>
      </c>
      <c r="B76" s="8">
        <f ca="1">IF(COUNT(B$62:B75)&gt;(survey!G$9-survey!G$8+2),IF(COUNTIF(B$62:B75,7777)=0,7777,"Formula"),B75+1)</f>
        <v>1970</v>
      </c>
      <c r="C76" s="9">
        <f t="shared" ca="1" si="1"/>
        <v>1970</v>
      </c>
      <c r="D76" s="9">
        <f t="shared" ca="1" si="2"/>
        <v>1970</v>
      </c>
      <c r="E76" s="9">
        <f t="shared" ca="1" si="5"/>
        <v>1970</v>
      </c>
      <c r="F76" s="9">
        <f t="shared" ca="1" si="3"/>
        <v>1970</v>
      </c>
      <c r="G76" s="9">
        <f t="shared" ca="1" si="4"/>
        <v>1970</v>
      </c>
    </row>
    <row r="77" spans="1:7" ht="15" customHeight="1" x14ac:dyDescent="0.2">
      <c r="A77" s="8" t="str">
        <f t="shared" ca="1" si="0"/>
        <v>time_yyyy</v>
      </c>
      <c r="B77" s="8">
        <f ca="1">IF(COUNT(B$62:B76)&gt;(survey!G$9-survey!G$8+2),IF(COUNTIF(B$62:B76,7777)=0,7777,"Formula"),B76+1)</f>
        <v>1971</v>
      </c>
      <c r="C77" s="9">
        <f t="shared" ca="1" si="1"/>
        <v>1971</v>
      </c>
      <c r="D77" s="9">
        <f t="shared" ca="1" si="2"/>
        <v>1971</v>
      </c>
      <c r="E77" s="9">
        <f t="shared" ca="1" si="5"/>
        <v>1971</v>
      </c>
      <c r="F77" s="9">
        <f t="shared" ca="1" si="3"/>
        <v>1971</v>
      </c>
      <c r="G77" s="9">
        <f t="shared" ca="1" si="4"/>
        <v>1971</v>
      </c>
    </row>
    <row r="78" spans="1:7" ht="15" customHeight="1" x14ac:dyDescent="0.2">
      <c r="A78" s="8" t="str">
        <f t="shared" ca="1" si="0"/>
        <v>time_yyyy</v>
      </c>
      <c r="B78" s="8">
        <f ca="1">IF(COUNT(B$62:B77)&gt;(survey!G$9-survey!G$8+2),IF(COUNTIF(B$62:B77,7777)=0,7777,"Formula"),B77+1)</f>
        <v>1972</v>
      </c>
      <c r="C78" s="9">
        <f t="shared" ca="1" si="1"/>
        <v>1972</v>
      </c>
      <c r="D78" s="9">
        <f t="shared" ca="1" si="2"/>
        <v>1972</v>
      </c>
      <c r="E78" s="9">
        <f t="shared" ca="1" si="5"/>
        <v>1972</v>
      </c>
      <c r="F78" s="9">
        <f t="shared" ca="1" si="3"/>
        <v>1972</v>
      </c>
      <c r="G78" s="9">
        <f t="shared" ca="1" si="4"/>
        <v>1972</v>
      </c>
    </row>
    <row r="79" spans="1:7" ht="15" customHeight="1" x14ac:dyDescent="0.2">
      <c r="A79" s="8" t="str">
        <f t="shared" ca="1" si="0"/>
        <v>time_yyyy</v>
      </c>
      <c r="B79" s="8">
        <f ca="1">IF(COUNT(B$62:B78)&gt;(survey!G$9-survey!G$8+2),IF(COUNTIF(B$62:B78,7777)=0,7777,"Formula"),B78+1)</f>
        <v>1973</v>
      </c>
      <c r="C79" s="9">
        <f t="shared" ca="1" si="1"/>
        <v>1973</v>
      </c>
      <c r="D79" s="9">
        <f t="shared" ca="1" si="2"/>
        <v>1973</v>
      </c>
      <c r="E79" s="9">
        <f t="shared" ca="1" si="5"/>
        <v>1973</v>
      </c>
      <c r="F79" s="9">
        <f t="shared" ca="1" si="3"/>
        <v>1973</v>
      </c>
      <c r="G79" s="9">
        <f t="shared" ca="1" si="4"/>
        <v>1973</v>
      </c>
    </row>
    <row r="80" spans="1:7" ht="15" customHeight="1" x14ac:dyDescent="0.2">
      <c r="A80" s="8" t="str">
        <f t="shared" ca="1" si="0"/>
        <v>time_yyyy</v>
      </c>
      <c r="B80" s="8">
        <f ca="1">IF(COUNT(B$62:B79)&gt;(survey!G$9-survey!G$8+2),IF(COUNTIF(B$62:B79,7777)=0,7777,"Formula"),B79+1)</f>
        <v>1974</v>
      </c>
      <c r="C80" s="9">
        <f t="shared" ca="1" si="1"/>
        <v>1974</v>
      </c>
      <c r="D80" s="9">
        <f t="shared" ca="1" si="2"/>
        <v>1974</v>
      </c>
      <c r="E80" s="9">
        <f t="shared" ca="1" si="5"/>
        <v>1974</v>
      </c>
      <c r="F80" s="9">
        <f t="shared" ca="1" si="3"/>
        <v>1974</v>
      </c>
      <c r="G80" s="9">
        <f t="shared" ca="1" si="4"/>
        <v>1974</v>
      </c>
    </row>
    <row r="81" spans="1:7" ht="15" customHeight="1" x14ac:dyDescent="0.2">
      <c r="A81" s="8" t="str">
        <f t="shared" ca="1" si="0"/>
        <v>time_yyyy</v>
      </c>
      <c r="B81" s="8">
        <f ca="1">IF(COUNT(B$62:B80)&gt;(survey!G$9-survey!G$8+2),IF(COUNTIF(B$62:B80,7777)=0,7777,"Formula"),B80+1)</f>
        <v>1975</v>
      </c>
      <c r="C81" s="9">
        <f t="shared" ca="1" si="1"/>
        <v>1975</v>
      </c>
      <c r="D81" s="9">
        <f t="shared" ca="1" si="2"/>
        <v>1975</v>
      </c>
      <c r="E81" s="9">
        <f t="shared" ca="1" si="5"/>
        <v>1975</v>
      </c>
      <c r="F81" s="9">
        <f t="shared" ca="1" si="3"/>
        <v>1975</v>
      </c>
      <c r="G81" s="9">
        <f t="shared" ca="1" si="4"/>
        <v>1975</v>
      </c>
    </row>
    <row r="82" spans="1:7" ht="15" customHeight="1" x14ac:dyDescent="0.2">
      <c r="A82" s="8" t="str">
        <f t="shared" ca="1" si="0"/>
        <v>time_yyyy</v>
      </c>
      <c r="B82" s="8">
        <f ca="1">IF(COUNT(B$62:B81)&gt;(survey!G$9-survey!G$8+2),IF(COUNTIF(B$62:B81,7777)=0,7777,"Formula"),B81+1)</f>
        <v>1976</v>
      </c>
      <c r="C82" s="9">
        <f t="shared" ca="1" si="1"/>
        <v>1976</v>
      </c>
      <c r="D82" s="9">
        <f t="shared" ca="1" si="2"/>
        <v>1976</v>
      </c>
      <c r="E82" s="9">
        <f t="shared" ca="1" si="5"/>
        <v>1976</v>
      </c>
      <c r="F82" s="9">
        <f t="shared" ca="1" si="3"/>
        <v>1976</v>
      </c>
      <c r="G82" s="9">
        <f t="shared" ca="1" si="4"/>
        <v>1976</v>
      </c>
    </row>
    <row r="83" spans="1:7" ht="15" customHeight="1" x14ac:dyDescent="0.2">
      <c r="A83" s="8" t="str">
        <f t="shared" ca="1" si="0"/>
        <v>time_yyyy</v>
      </c>
      <c r="B83" s="8">
        <f ca="1">IF(COUNT(B$62:B82)&gt;(survey!G$9-survey!G$8+2),IF(COUNTIF(B$62:B82,7777)=0,7777,"Formula"),B82+1)</f>
        <v>1977</v>
      </c>
      <c r="C83" s="9">
        <f t="shared" ca="1" si="1"/>
        <v>1977</v>
      </c>
      <c r="D83" s="9">
        <f t="shared" ca="1" si="2"/>
        <v>1977</v>
      </c>
      <c r="E83" s="9">
        <f t="shared" ca="1" si="5"/>
        <v>1977</v>
      </c>
      <c r="F83" s="9">
        <f t="shared" ca="1" si="3"/>
        <v>1977</v>
      </c>
      <c r="G83" s="9">
        <f t="shared" ca="1" si="4"/>
        <v>1977</v>
      </c>
    </row>
    <row r="84" spans="1:7" ht="15" customHeight="1" x14ac:dyDescent="0.2">
      <c r="A84" s="8" t="str">
        <f t="shared" ca="1" si="0"/>
        <v>time_yyyy</v>
      </c>
      <c r="B84" s="8">
        <f ca="1">IF(COUNT(B$62:B83)&gt;(survey!G$9-survey!G$8+2),IF(COUNTIF(B$62:B83,7777)=0,7777,"Formula"),B83+1)</f>
        <v>1978</v>
      </c>
      <c r="C84" s="9">
        <f t="shared" ca="1" si="1"/>
        <v>1978</v>
      </c>
      <c r="D84" s="9">
        <f t="shared" ca="1" si="2"/>
        <v>1978</v>
      </c>
      <c r="E84" s="9">
        <f t="shared" ca="1" si="5"/>
        <v>1978</v>
      </c>
      <c r="F84" s="9">
        <f t="shared" ca="1" si="3"/>
        <v>1978</v>
      </c>
      <c r="G84" s="9">
        <f t="shared" ca="1" si="4"/>
        <v>1978</v>
      </c>
    </row>
    <row r="85" spans="1:7" ht="15" customHeight="1" x14ac:dyDescent="0.2">
      <c r="A85" s="8" t="str">
        <f t="shared" ca="1" si="0"/>
        <v>time_yyyy</v>
      </c>
      <c r="B85" s="8">
        <f ca="1">IF(COUNT(B$62:B84)&gt;(survey!G$9-survey!G$8+2),IF(COUNTIF(B$62:B84,7777)=0,7777,"Formula"),B84+1)</f>
        <v>1979</v>
      </c>
      <c r="C85" s="9">
        <f t="shared" ca="1" si="1"/>
        <v>1979</v>
      </c>
      <c r="D85" s="9">
        <f t="shared" ca="1" si="2"/>
        <v>1979</v>
      </c>
      <c r="E85" s="9">
        <f t="shared" ca="1" si="5"/>
        <v>1979</v>
      </c>
      <c r="F85" s="9">
        <f t="shared" ca="1" si="3"/>
        <v>1979</v>
      </c>
      <c r="G85" s="9">
        <f t="shared" ca="1" si="4"/>
        <v>1979</v>
      </c>
    </row>
    <row r="86" spans="1:7" ht="15" customHeight="1" x14ac:dyDescent="0.2">
      <c r="A86" s="8" t="str">
        <f t="shared" ca="1" si="0"/>
        <v>time_yyyy</v>
      </c>
      <c r="B86" s="8">
        <f ca="1">IF(COUNT(B$62:B85)&gt;(survey!G$9-survey!G$8+2),IF(COUNTIF(B$62:B85,7777)=0,7777,"Formula"),B85+1)</f>
        <v>1980</v>
      </c>
      <c r="C86" s="9">
        <f t="shared" ca="1" si="1"/>
        <v>1980</v>
      </c>
      <c r="D86" s="9">
        <f t="shared" ca="1" si="2"/>
        <v>1980</v>
      </c>
      <c r="E86" s="9">
        <f t="shared" ca="1" si="5"/>
        <v>1980</v>
      </c>
      <c r="F86" s="9">
        <f t="shared" ca="1" si="3"/>
        <v>1980</v>
      </c>
      <c r="G86" s="9">
        <f t="shared" ca="1" si="4"/>
        <v>1980</v>
      </c>
    </row>
    <row r="87" spans="1:7" ht="15" customHeight="1" x14ac:dyDescent="0.2">
      <c r="A87" s="8" t="str">
        <f t="shared" ca="1" si="0"/>
        <v>time_yyyy</v>
      </c>
      <c r="B87" s="8">
        <f ca="1">IF(COUNT(B$62:B86)&gt;(survey!G$9-survey!G$8+2),IF(COUNTIF(B$62:B86,7777)=0,7777,"Formula"),B86+1)</f>
        <v>1981</v>
      </c>
      <c r="C87" s="9">
        <f t="shared" ca="1" si="1"/>
        <v>1981</v>
      </c>
      <c r="D87" s="9">
        <f t="shared" ca="1" si="2"/>
        <v>1981</v>
      </c>
      <c r="E87" s="9">
        <f t="shared" ca="1" si="5"/>
        <v>1981</v>
      </c>
      <c r="F87" s="9">
        <f t="shared" ca="1" si="3"/>
        <v>1981</v>
      </c>
      <c r="G87" s="9">
        <f t="shared" ca="1" si="4"/>
        <v>1981</v>
      </c>
    </row>
    <row r="88" spans="1:7" ht="15" customHeight="1" x14ac:dyDescent="0.2">
      <c r="A88" s="8" t="str">
        <f t="shared" ca="1" si="0"/>
        <v>time_yyyy</v>
      </c>
      <c r="B88" s="8">
        <f ca="1">IF(COUNT(B$62:B87)&gt;(survey!G$9-survey!G$8+2),IF(COUNTIF(B$62:B87,7777)=0,7777,"Formula"),B87+1)</f>
        <v>1982</v>
      </c>
      <c r="C88" s="9">
        <f t="shared" ca="1" si="1"/>
        <v>1982</v>
      </c>
      <c r="D88" s="9">
        <f t="shared" ca="1" si="2"/>
        <v>1982</v>
      </c>
      <c r="E88" s="9">
        <f t="shared" ca="1" si="5"/>
        <v>1982</v>
      </c>
      <c r="F88" s="9">
        <f t="shared" ca="1" si="3"/>
        <v>1982</v>
      </c>
      <c r="G88" s="9">
        <f t="shared" ca="1" si="4"/>
        <v>1982</v>
      </c>
    </row>
    <row r="89" spans="1:7" ht="15" customHeight="1" x14ac:dyDescent="0.2">
      <c r="A89" s="8" t="str">
        <f t="shared" ca="1" si="0"/>
        <v>time_yyyy</v>
      </c>
      <c r="B89" s="8">
        <f ca="1">IF(COUNT(B$62:B88)&gt;(survey!G$9-survey!G$8+2),IF(COUNTIF(B$62:B88,7777)=0,7777,"Formula"),B88+1)</f>
        <v>1983</v>
      </c>
      <c r="C89" s="9">
        <f t="shared" ca="1" si="1"/>
        <v>1983</v>
      </c>
      <c r="D89" s="9">
        <f t="shared" ca="1" si="2"/>
        <v>1983</v>
      </c>
      <c r="E89" s="9">
        <f t="shared" ca="1" si="5"/>
        <v>1983</v>
      </c>
      <c r="F89" s="9">
        <f t="shared" ca="1" si="3"/>
        <v>1983</v>
      </c>
      <c r="G89" s="9">
        <f t="shared" ca="1" si="4"/>
        <v>1983</v>
      </c>
    </row>
    <row r="90" spans="1:7" ht="15" customHeight="1" x14ac:dyDescent="0.2">
      <c r="A90" s="8" t="str">
        <f t="shared" ca="1" si="0"/>
        <v>time_yyyy</v>
      </c>
      <c r="B90" s="8">
        <f ca="1">IF(COUNT(B$62:B89)&gt;(survey!G$9-survey!G$8+2),IF(COUNTIF(B$62:B89,7777)=0,7777,"Formula"),B89+1)</f>
        <v>1984</v>
      </c>
      <c r="C90" s="9">
        <f t="shared" ca="1" si="1"/>
        <v>1984</v>
      </c>
      <c r="D90" s="9">
        <f t="shared" ca="1" si="2"/>
        <v>1984</v>
      </c>
      <c r="E90" s="9">
        <f t="shared" ca="1" si="5"/>
        <v>1984</v>
      </c>
      <c r="F90" s="9">
        <f t="shared" ca="1" si="3"/>
        <v>1984</v>
      </c>
      <c r="G90" s="9">
        <f t="shared" ca="1" si="4"/>
        <v>1984</v>
      </c>
    </row>
    <row r="91" spans="1:7" ht="15" customHeight="1" x14ac:dyDescent="0.2">
      <c r="A91" s="8" t="str">
        <f t="shared" ca="1" si="0"/>
        <v>time_yyyy</v>
      </c>
      <c r="B91" s="8">
        <f ca="1">IF(COUNT(B$62:B90)&gt;(survey!G$9-survey!G$8+2),IF(COUNTIF(B$62:B90,7777)=0,7777,"Formula"),B90+1)</f>
        <v>1985</v>
      </c>
      <c r="C91" s="9">
        <f t="shared" ca="1" si="1"/>
        <v>1985</v>
      </c>
      <c r="D91" s="9">
        <f t="shared" ca="1" si="2"/>
        <v>1985</v>
      </c>
      <c r="E91" s="9">
        <f t="shared" ca="1" si="5"/>
        <v>1985</v>
      </c>
      <c r="F91" s="9">
        <f t="shared" ca="1" si="3"/>
        <v>1985</v>
      </c>
      <c r="G91" s="9">
        <f t="shared" ca="1" si="4"/>
        <v>1985</v>
      </c>
    </row>
    <row r="92" spans="1:7" ht="15" customHeight="1" x14ac:dyDescent="0.2">
      <c r="A92" s="8" t="str">
        <f t="shared" ca="1" si="0"/>
        <v>time_yyyy</v>
      </c>
      <c r="B92" s="8">
        <f ca="1">IF(COUNT(B$62:B91)&gt;(survey!G$9-survey!G$8+2),IF(COUNTIF(B$62:B91,7777)=0,7777,"Formula"),B91+1)</f>
        <v>1986</v>
      </c>
      <c r="C92" s="9">
        <f t="shared" ca="1" si="1"/>
        <v>1986</v>
      </c>
      <c r="D92" s="9">
        <f t="shared" ca="1" si="2"/>
        <v>1986</v>
      </c>
      <c r="E92" s="9">
        <f t="shared" ca="1" si="5"/>
        <v>1986</v>
      </c>
      <c r="F92" s="9">
        <f t="shared" ca="1" si="3"/>
        <v>1986</v>
      </c>
      <c r="G92" s="9">
        <f t="shared" ca="1" si="4"/>
        <v>1986</v>
      </c>
    </row>
    <row r="93" spans="1:7" ht="15" customHeight="1" x14ac:dyDescent="0.2">
      <c r="A93" s="8" t="str">
        <f t="shared" ca="1" si="0"/>
        <v>time_yyyy</v>
      </c>
      <c r="B93" s="8">
        <f ca="1">IF(COUNT(B$62:B92)&gt;(survey!G$9-survey!G$8+2),IF(COUNTIF(B$62:B92,7777)=0,7777,"Formula"),B92+1)</f>
        <v>1987</v>
      </c>
      <c r="C93" s="9">
        <f t="shared" ca="1" si="1"/>
        <v>1987</v>
      </c>
      <c r="D93" s="9">
        <f t="shared" ca="1" si="2"/>
        <v>1987</v>
      </c>
      <c r="E93" s="9">
        <f t="shared" ca="1" si="5"/>
        <v>1987</v>
      </c>
      <c r="F93" s="9">
        <f t="shared" ca="1" si="3"/>
        <v>1987</v>
      </c>
      <c r="G93" s="9">
        <f t="shared" ca="1" si="4"/>
        <v>1987</v>
      </c>
    </row>
    <row r="94" spans="1:7" ht="15" customHeight="1" x14ac:dyDescent="0.2">
      <c r="A94" s="8" t="str">
        <f t="shared" ca="1" si="0"/>
        <v>time_yyyy</v>
      </c>
      <c r="B94" s="8">
        <f ca="1">IF(COUNT(B$62:B93)&gt;(survey!G$9-survey!G$8+2),IF(COUNTIF(B$62:B93,7777)=0,7777,"Formula"),B93+1)</f>
        <v>1988</v>
      </c>
      <c r="C94" s="9">
        <f t="shared" ca="1" si="1"/>
        <v>1988</v>
      </c>
      <c r="D94" s="9">
        <f t="shared" ca="1" si="2"/>
        <v>1988</v>
      </c>
      <c r="E94" s="9">
        <f t="shared" ca="1" si="5"/>
        <v>1988</v>
      </c>
      <c r="F94" s="9">
        <f t="shared" ca="1" si="3"/>
        <v>1988</v>
      </c>
      <c r="G94" s="9">
        <f t="shared" ca="1" si="4"/>
        <v>1988</v>
      </c>
    </row>
    <row r="95" spans="1:7" ht="15" customHeight="1" x14ac:dyDescent="0.2">
      <c r="A95" s="8" t="str">
        <f t="shared" ca="1" si="0"/>
        <v>time_yyyy</v>
      </c>
      <c r="B95" s="8">
        <f ca="1">IF(COUNT(B$62:B94)&gt;(survey!G$9-survey!G$8+2),IF(COUNTIF(B$62:B94,7777)=0,7777,"Formula"),B94+1)</f>
        <v>1989</v>
      </c>
      <c r="C95" s="9">
        <f t="shared" ca="1" si="1"/>
        <v>1989</v>
      </c>
      <c r="D95" s="9">
        <f t="shared" ca="1" si="2"/>
        <v>1989</v>
      </c>
      <c r="E95" s="9">
        <f t="shared" ca="1" si="5"/>
        <v>1989</v>
      </c>
      <c r="F95" s="9">
        <f t="shared" ca="1" si="3"/>
        <v>1989</v>
      </c>
      <c r="G95" s="9">
        <f t="shared" ca="1" si="4"/>
        <v>1989</v>
      </c>
    </row>
    <row r="96" spans="1:7" ht="15" customHeight="1" x14ac:dyDescent="0.2">
      <c r="A96" s="8" t="str">
        <f t="shared" ca="1" si="0"/>
        <v>time_yyyy</v>
      </c>
      <c r="B96" s="8">
        <f ca="1">IF(COUNT(B$62:B95)&gt;(survey!G$9-survey!G$8+2),IF(COUNTIF(B$62:B95,7777)=0,7777,"Formula"),B95+1)</f>
        <v>1990</v>
      </c>
      <c r="C96" s="9">
        <f t="shared" ca="1" si="1"/>
        <v>1990</v>
      </c>
      <c r="D96" s="9">
        <f t="shared" ca="1" si="2"/>
        <v>1990</v>
      </c>
      <c r="E96" s="9">
        <f t="shared" ca="1" si="5"/>
        <v>1990</v>
      </c>
      <c r="F96" s="9">
        <f t="shared" ca="1" si="3"/>
        <v>1990</v>
      </c>
      <c r="G96" s="9">
        <f t="shared" ca="1" si="4"/>
        <v>1990</v>
      </c>
    </row>
    <row r="97" spans="1:7" ht="15" customHeight="1" x14ac:dyDescent="0.2">
      <c r="A97" s="8" t="str">
        <f t="shared" ca="1" si="0"/>
        <v>time_yyyy</v>
      </c>
      <c r="B97" s="8">
        <f ca="1">IF(COUNT(B$62:B96)&gt;(survey!G$9-survey!G$8+2),IF(COUNTIF(B$62:B96,7777)=0,7777,"Formula"),B96+1)</f>
        <v>1991</v>
      </c>
      <c r="C97" s="9">
        <f t="shared" ca="1" si="1"/>
        <v>1991</v>
      </c>
      <c r="D97" s="9">
        <f t="shared" ca="1" si="2"/>
        <v>1991</v>
      </c>
      <c r="E97" s="9">
        <f t="shared" ca="1" si="5"/>
        <v>1991</v>
      </c>
      <c r="F97" s="9">
        <f t="shared" ca="1" si="3"/>
        <v>1991</v>
      </c>
      <c r="G97" s="9">
        <f t="shared" ca="1" si="4"/>
        <v>1991</v>
      </c>
    </row>
    <row r="98" spans="1:7" ht="15" customHeight="1" x14ac:dyDescent="0.2">
      <c r="A98" s="8" t="str">
        <f t="shared" ca="1" si="0"/>
        <v>time_yyyy</v>
      </c>
      <c r="B98" s="8">
        <f ca="1">IF(COUNT(B$62:B97)&gt;(survey!G$9-survey!G$8+2),IF(COUNTIF(B$62:B97,7777)=0,7777,"Formula"),B97+1)</f>
        <v>1992</v>
      </c>
      <c r="C98" s="9">
        <f t="shared" ca="1" si="1"/>
        <v>1992</v>
      </c>
      <c r="D98" s="9">
        <f t="shared" ca="1" si="2"/>
        <v>1992</v>
      </c>
      <c r="E98" s="9">
        <f t="shared" ca="1" si="5"/>
        <v>1992</v>
      </c>
      <c r="F98" s="9">
        <f t="shared" ca="1" si="3"/>
        <v>1992</v>
      </c>
      <c r="G98" s="9">
        <f t="shared" ca="1" si="4"/>
        <v>1992</v>
      </c>
    </row>
    <row r="99" spans="1:7" ht="15" customHeight="1" x14ac:dyDescent="0.2">
      <c r="A99" s="8" t="str">
        <f t="shared" ca="1" si="0"/>
        <v>time_yyyy</v>
      </c>
      <c r="B99" s="8">
        <f ca="1">IF(COUNT(B$62:B98)&gt;(survey!G$9-survey!G$8+2),IF(COUNTIF(B$62:B98,7777)=0,7777,"Formula"),B98+1)</f>
        <v>1993</v>
      </c>
      <c r="C99" s="9">
        <f t="shared" ca="1" si="1"/>
        <v>1993</v>
      </c>
      <c r="D99" s="9">
        <f t="shared" ca="1" si="2"/>
        <v>1993</v>
      </c>
      <c r="E99" s="9">
        <f t="shared" ca="1" si="5"/>
        <v>1993</v>
      </c>
      <c r="F99" s="9">
        <f t="shared" ca="1" si="3"/>
        <v>1993</v>
      </c>
      <c r="G99" s="9">
        <f t="shared" ca="1" si="4"/>
        <v>1993</v>
      </c>
    </row>
    <row r="100" spans="1:7" ht="15" customHeight="1" x14ac:dyDescent="0.2">
      <c r="A100" s="8" t="str">
        <f t="shared" ca="1" si="0"/>
        <v>time_yyyy</v>
      </c>
      <c r="B100" s="8">
        <f ca="1">IF(COUNT(B$62:B99)&gt;(survey!G$9-survey!G$8+2),IF(COUNTIF(B$62:B99,7777)=0,7777,"Formula"),B99+1)</f>
        <v>1994</v>
      </c>
      <c r="C100" s="9">
        <f t="shared" ca="1" si="1"/>
        <v>1994</v>
      </c>
      <c r="D100" s="9">
        <f t="shared" ca="1" si="2"/>
        <v>1994</v>
      </c>
      <c r="E100" s="9">
        <f t="shared" ca="1" si="5"/>
        <v>1994</v>
      </c>
      <c r="F100" s="9">
        <f t="shared" ca="1" si="3"/>
        <v>1994</v>
      </c>
      <c r="G100" s="9">
        <f t="shared" ca="1" si="4"/>
        <v>1994</v>
      </c>
    </row>
    <row r="101" spans="1:7" ht="15" customHeight="1" x14ac:dyDescent="0.2">
      <c r="A101" s="8" t="str">
        <f t="shared" ca="1" si="0"/>
        <v>time_yyyy</v>
      </c>
      <c r="B101" s="8">
        <f ca="1">IF(COUNT(B$62:B100)&gt;(survey!G$9-survey!G$8+2),IF(COUNTIF(B$62:B100,7777)=0,7777,"Formula"),B100+1)</f>
        <v>1995</v>
      </c>
      <c r="C101" s="9">
        <f t="shared" ca="1" si="1"/>
        <v>1995</v>
      </c>
      <c r="D101" s="9">
        <f t="shared" ca="1" si="2"/>
        <v>1995</v>
      </c>
      <c r="E101" s="9">
        <f t="shared" ca="1" si="5"/>
        <v>1995</v>
      </c>
      <c r="F101" s="9">
        <f t="shared" ca="1" si="3"/>
        <v>1995</v>
      </c>
      <c r="G101" s="9">
        <f t="shared" ca="1" si="4"/>
        <v>1995</v>
      </c>
    </row>
    <row r="102" spans="1:7" ht="15" customHeight="1" x14ac:dyDescent="0.2">
      <c r="A102" s="8" t="str">
        <f t="shared" ca="1" si="0"/>
        <v>time_yyyy</v>
      </c>
      <c r="B102" s="8">
        <f ca="1">IF(COUNT(B$62:B101)&gt;(survey!G$9-survey!G$8+2),IF(COUNTIF(B$62:B101,7777)=0,7777,"Formula"),B101+1)</f>
        <v>1996</v>
      </c>
      <c r="C102" s="9">
        <f t="shared" ca="1" si="1"/>
        <v>1996</v>
      </c>
      <c r="D102" s="9">
        <f t="shared" ca="1" si="2"/>
        <v>1996</v>
      </c>
      <c r="E102" s="9">
        <f t="shared" ca="1" si="5"/>
        <v>1996</v>
      </c>
      <c r="F102" s="9">
        <f t="shared" ca="1" si="3"/>
        <v>1996</v>
      </c>
      <c r="G102" s="9">
        <f t="shared" ca="1" si="4"/>
        <v>1996</v>
      </c>
    </row>
    <row r="103" spans="1:7" ht="15" customHeight="1" x14ac:dyDescent="0.2">
      <c r="A103" s="8" t="str">
        <f t="shared" ca="1" si="0"/>
        <v>time_yyyy</v>
      </c>
      <c r="B103" s="8">
        <f ca="1">IF(COUNT(B$62:B102)&gt;(survey!G$9-survey!G$8+2),IF(COUNTIF(B$62:B102,7777)=0,7777,"Formula"),B102+1)</f>
        <v>1997</v>
      </c>
      <c r="C103" s="9">
        <f t="shared" ca="1" si="1"/>
        <v>1997</v>
      </c>
      <c r="D103" s="9">
        <f t="shared" ca="1" si="2"/>
        <v>1997</v>
      </c>
      <c r="E103" s="9">
        <f t="shared" ca="1" si="5"/>
        <v>1997</v>
      </c>
      <c r="F103" s="9">
        <f t="shared" ca="1" si="3"/>
        <v>1997</v>
      </c>
      <c r="G103" s="9">
        <f t="shared" ca="1" si="4"/>
        <v>1997</v>
      </c>
    </row>
    <row r="104" spans="1:7" ht="15" customHeight="1" x14ac:dyDescent="0.2">
      <c r="A104" s="8" t="str">
        <f t="shared" ca="1" si="0"/>
        <v>time_yyyy</v>
      </c>
      <c r="B104" s="8">
        <f ca="1">IF(COUNT(B$62:B103)&gt;(survey!G$9-survey!G$8+2),IF(COUNTIF(B$62:B103,7777)=0,7777,"Formula"),B103+1)</f>
        <v>1998</v>
      </c>
      <c r="C104" s="9">
        <f t="shared" ca="1" si="1"/>
        <v>1998</v>
      </c>
      <c r="D104" s="9">
        <f t="shared" ca="1" si="2"/>
        <v>1998</v>
      </c>
      <c r="E104" s="9">
        <f t="shared" ca="1" si="5"/>
        <v>1998</v>
      </c>
      <c r="F104" s="9">
        <f t="shared" ca="1" si="3"/>
        <v>1998</v>
      </c>
      <c r="G104" s="9">
        <f t="shared" ca="1" si="4"/>
        <v>1998</v>
      </c>
    </row>
    <row r="105" spans="1:7" ht="15" customHeight="1" x14ac:dyDescent="0.2">
      <c r="A105" s="8" t="str">
        <f t="shared" ca="1" si="0"/>
        <v>time_yyyy</v>
      </c>
      <c r="B105" s="8">
        <f ca="1">IF(COUNT(B$62:B104)&gt;(survey!G$9-survey!G$8+2),IF(COUNTIF(B$62:B104,7777)=0,7777,"Formula"),B104+1)</f>
        <v>1999</v>
      </c>
      <c r="C105" s="9">
        <f t="shared" ca="1" si="1"/>
        <v>1999</v>
      </c>
      <c r="D105" s="9">
        <f t="shared" ca="1" si="2"/>
        <v>1999</v>
      </c>
      <c r="E105" s="9">
        <f t="shared" ca="1" si="5"/>
        <v>1999</v>
      </c>
      <c r="F105" s="9">
        <f t="shared" ca="1" si="3"/>
        <v>1999</v>
      </c>
      <c r="G105" s="9">
        <f t="shared" ca="1" si="4"/>
        <v>1999</v>
      </c>
    </row>
    <row r="106" spans="1:7" ht="15" customHeight="1" x14ac:dyDescent="0.2">
      <c r="A106" s="8" t="str">
        <f t="shared" ca="1" si="0"/>
        <v>time_yyyy</v>
      </c>
      <c r="B106" s="8">
        <f ca="1">IF(COUNT(B$62:B105)&gt;(survey!G$9-survey!G$8+2),IF(COUNTIF(B$62:B105,7777)=0,7777,"Formula"),B105+1)</f>
        <v>2000</v>
      </c>
      <c r="C106" s="9">
        <f t="shared" ca="1" si="1"/>
        <v>2000</v>
      </c>
      <c r="D106" s="9">
        <f t="shared" ca="1" si="2"/>
        <v>2000</v>
      </c>
      <c r="E106" s="9">
        <f t="shared" ca="1" si="5"/>
        <v>2000</v>
      </c>
      <c r="F106" s="9">
        <f t="shared" ca="1" si="3"/>
        <v>2000</v>
      </c>
      <c r="G106" s="9">
        <f t="shared" ca="1" si="4"/>
        <v>2000</v>
      </c>
    </row>
    <row r="107" spans="1:7" ht="15" customHeight="1" x14ac:dyDescent="0.2">
      <c r="A107" s="8" t="str">
        <f t="shared" ca="1" si="0"/>
        <v>time_yyyy</v>
      </c>
      <c r="B107" s="8">
        <f ca="1">IF(COUNT(B$62:B106)&gt;(survey!G$9-survey!G$8+2),IF(COUNTIF(B$62:B106,7777)=0,7777,"Formula"),B106+1)</f>
        <v>2001</v>
      </c>
      <c r="C107" s="9">
        <f t="shared" ca="1" si="1"/>
        <v>2001</v>
      </c>
      <c r="D107" s="9">
        <f t="shared" ca="1" si="2"/>
        <v>2001</v>
      </c>
      <c r="E107" s="9">
        <f t="shared" ca="1" si="5"/>
        <v>2001</v>
      </c>
      <c r="F107" s="9">
        <f t="shared" ca="1" si="3"/>
        <v>2001</v>
      </c>
      <c r="G107" s="9">
        <f t="shared" ca="1" si="4"/>
        <v>2001</v>
      </c>
    </row>
    <row r="108" spans="1:7" ht="15" customHeight="1" x14ac:dyDescent="0.2">
      <c r="A108" s="8" t="str">
        <f t="shared" ca="1" si="0"/>
        <v>time_yyyy</v>
      </c>
      <c r="B108" s="8">
        <f ca="1">IF(COUNT(B$62:B107)&gt;(survey!G$9-survey!G$8+2),IF(COUNTIF(B$62:B107,7777)=0,7777,"Formula"),B107+1)</f>
        <v>2002</v>
      </c>
      <c r="C108" s="9">
        <f t="shared" ca="1" si="1"/>
        <v>2002</v>
      </c>
      <c r="D108" s="9">
        <f t="shared" ca="1" si="2"/>
        <v>2002</v>
      </c>
      <c r="E108" s="9">
        <f t="shared" ca="1" si="5"/>
        <v>2002</v>
      </c>
      <c r="F108" s="9">
        <f t="shared" ca="1" si="3"/>
        <v>2002</v>
      </c>
      <c r="G108" s="9">
        <f t="shared" ca="1" si="4"/>
        <v>2002</v>
      </c>
    </row>
    <row r="109" spans="1:7" ht="15" customHeight="1" x14ac:dyDescent="0.2">
      <c r="A109" s="8" t="str">
        <f t="shared" ca="1" si="0"/>
        <v>time_yyyy</v>
      </c>
      <c r="B109" s="8">
        <f ca="1">IF(COUNT(B$62:B108)&gt;(survey!G$9-survey!G$8+2),IF(COUNTIF(B$62:B108,7777)=0,7777,"Formula"),B108+1)</f>
        <v>2003</v>
      </c>
      <c r="C109" s="9">
        <f t="shared" ca="1" si="1"/>
        <v>2003</v>
      </c>
      <c r="D109" s="9">
        <f t="shared" ca="1" si="2"/>
        <v>2003</v>
      </c>
      <c r="E109" s="9">
        <f t="shared" ca="1" si="5"/>
        <v>2003</v>
      </c>
      <c r="F109" s="9">
        <f t="shared" ca="1" si="3"/>
        <v>2003</v>
      </c>
      <c r="G109" s="9">
        <f t="shared" ca="1" si="4"/>
        <v>2003</v>
      </c>
    </row>
    <row r="110" spans="1:7" ht="15" customHeight="1" x14ac:dyDescent="0.2">
      <c r="A110" s="8" t="str">
        <f t="shared" ca="1" si="0"/>
        <v>time_yyyy</v>
      </c>
      <c r="B110" s="8">
        <f ca="1">IF(COUNT(B$62:B109)&gt;(survey!G$9-survey!G$8+2),IF(COUNTIF(B$62:B109,7777)=0,7777,"Formula"),B109+1)</f>
        <v>2004</v>
      </c>
      <c r="C110" s="9">
        <f t="shared" ca="1" si="1"/>
        <v>2004</v>
      </c>
      <c r="D110" s="9">
        <f t="shared" ca="1" si="2"/>
        <v>2004</v>
      </c>
      <c r="E110" s="9">
        <f t="shared" ca="1" si="5"/>
        <v>2004</v>
      </c>
      <c r="F110" s="9">
        <f t="shared" ca="1" si="3"/>
        <v>2004</v>
      </c>
      <c r="G110" s="9">
        <f t="shared" ca="1" si="4"/>
        <v>2004</v>
      </c>
    </row>
    <row r="111" spans="1:7" ht="15" customHeight="1" x14ac:dyDescent="0.2">
      <c r="A111" s="8" t="str">
        <f t="shared" ca="1" si="0"/>
        <v>time_yyyy</v>
      </c>
      <c r="B111" s="8">
        <f ca="1">IF(COUNT(B$62:B110)&gt;(survey!G$9-survey!G$8+2),IF(COUNTIF(B$62:B110,7777)=0,7777,"Formula"),B110+1)</f>
        <v>2005</v>
      </c>
      <c r="C111" s="9">
        <f t="shared" ca="1" si="1"/>
        <v>2005</v>
      </c>
      <c r="D111" s="9">
        <f t="shared" ca="1" si="2"/>
        <v>2005</v>
      </c>
      <c r="E111" s="9">
        <f t="shared" ca="1" si="5"/>
        <v>2005</v>
      </c>
      <c r="F111" s="9">
        <f t="shared" ca="1" si="3"/>
        <v>2005</v>
      </c>
      <c r="G111" s="9">
        <f t="shared" ca="1" si="4"/>
        <v>2005</v>
      </c>
    </row>
    <row r="112" spans="1:7" ht="15" customHeight="1" x14ac:dyDescent="0.2">
      <c r="A112" s="8" t="str">
        <f t="shared" ca="1" si="0"/>
        <v>time_yyyy</v>
      </c>
      <c r="B112" s="8">
        <f ca="1">IF(COUNT(B$62:B111)&gt;(survey!G$9-survey!G$8+2),IF(COUNTIF(B$62:B111,7777)=0,7777,"Formula"),B111+1)</f>
        <v>2006</v>
      </c>
      <c r="C112" s="9">
        <f t="shared" ca="1" si="1"/>
        <v>2006</v>
      </c>
      <c r="D112" s="9">
        <f t="shared" ca="1" si="2"/>
        <v>2006</v>
      </c>
      <c r="E112" s="9">
        <f t="shared" ca="1" si="5"/>
        <v>2006</v>
      </c>
      <c r="F112" s="9">
        <f t="shared" ca="1" si="3"/>
        <v>2006</v>
      </c>
      <c r="G112" s="9">
        <f t="shared" ca="1" si="4"/>
        <v>2006</v>
      </c>
    </row>
    <row r="113" spans="1:7" ht="15" customHeight="1" x14ac:dyDescent="0.2">
      <c r="A113" s="8" t="str">
        <f t="shared" ca="1" si="0"/>
        <v>time_yyyy</v>
      </c>
      <c r="B113" s="8">
        <f ca="1">IF(COUNT(B$62:B112)&gt;(survey!G$9-survey!G$8+2),IF(COUNTIF(B$62:B112,7777)=0,7777,"Formula"),B112+1)</f>
        <v>2007</v>
      </c>
      <c r="C113" s="9">
        <f t="shared" ca="1" si="1"/>
        <v>2007</v>
      </c>
      <c r="D113" s="9">
        <f t="shared" ca="1" si="2"/>
        <v>2007</v>
      </c>
      <c r="E113" s="9">
        <f t="shared" ca="1" si="5"/>
        <v>2007</v>
      </c>
      <c r="F113" s="9">
        <f t="shared" ca="1" si="3"/>
        <v>2007</v>
      </c>
      <c r="G113" s="9">
        <f t="shared" ca="1" si="4"/>
        <v>2007</v>
      </c>
    </row>
    <row r="114" spans="1:7" ht="15" customHeight="1" x14ac:dyDescent="0.2">
      <c r="A114" s="8" t="str">
        <f t="shared" ca="1" si="0"/>
        <v>time_yyyy</v>
      </c>
      <c r="B114" s="8">
        <f ca="1">IF(COUNT(B$62:B113)&gt;(survey!G$9-survey!G$8+2),IF(COUNTIF(B$62:B113,7777)=0,7777,"Formula"),B113+1)</f>
        <v>2008</v>
      </c>
      <c r="C114" s="9">
        <f t="shared" ca="1" si="1"/>
        <v>2008</v>
      </c>
      <c r="D114" s="9">
        <f t="shared" ca="1" si="2"/>
        <v>2008</v>
      </c>
      <c r="E114" s="9">
        <f t="shared" ca="1" si="5"/>
        <v>2008</v>
      </c>
      <c r="F114" s="9">
        <f t="shared" ca="1" si="3"/>
        <v>2008</v>
      </c>
      <c r="G114" s="9">
        <f t="shared" ca="1" si="4"/>
        <v>2008</v>
      </c>
    </row>
    <row r="115" spans="1:7" ht="15" customHeight="1" x14ac:dyDescent="0.2">
      <c r="A115" s="8" t="str">
        <f t="shared" ca="1" si="0"/>
        <v>time_yyyy</v>
      </c>
      <c r="B115" s="8">
        <f ca="1">IF(COUNT(B$62:B114)&gt;(survey!G$9-survey!G$8+2),IF(COUNTIF(B$62:B114,7777)=0,7777,"Formula"),B114+1)</f>
        <v>2009</v>
      </c>
      <c r="C115" s="9">
        <f t="shared" ca="1" si="1"/>
        <v>2009</v>
      </c>
      <c r="D115" s="9">
        <f t="shared" ca="1" si="2"/>
        <v>2009</v>
      </c>
      <c r="E115" s="9">
        <f t="shared" ca="1" si="5"/>
        <v>2009</v>
      </c>
      <c r="F115" s="9">
        <f t="shared" ca="1" si="3"/>
        <v>2009</v>
      </c>
      <c r="G115" s="9">
        <f t="shared" ca="1" si="4"/>
        <v>2009</v>
      </c>
    </row>
    <row r="116" spans="1:7" ht="15" customHeight="1" x14ac:dyDescent="0.2">
      <c r="A116" s="8" t="str">
        <f t="shared" ca="1" si="0"/>
        <v>time_yyyy</v>
      </c>
      <c r="B116" s="8">
        <f ca="1">IF(COUNT(B$62:B115)&gt;(survey!G$9-survey!G$8+2),IF(COUNTIF(B$62:B115,7777)=0,7777,"Formula"),B115+1)</f>
        <v>7777</v>
      </c>
      <c r="C116" s="9" t="str">
        <f t="shared" ca="1" si="1"/>
        <v>Don't know</v>
      </c>
      <c r="D116" s="9" t="str">
        <f t="shared" ca="1" si="2"/>
        <v>لا أعرف</v>
      </c>
      <c r="E116" s="9" t="str">
        <f t="shared" ca="1" si="5"/>
        <v>Ne sait pas</v>
      </c>
      <c r="F116" s="9" t="str">
        <f t="shared" ca="1" si="3"/>
        <v>No sabe</v>
      </c>
      <c r="G116" s="9" t="str">
        <f t="shared" ca="1" si="4"/>
        <v>Не знаю</v>
      </c>
    </row>
    <row r="117" spans="1:7" ht="15" customHeight="1" x14ac:dyDescent="0.2">
      <c r="A117" s="8" t="str">
        <f t="shared" ca="1" si="0"/>
        <v/>
      </c>
      <c r="B117" s="8" t="str">
        <f ca="1">IF(COUNT(B$62:B116)&gt;(survey!G$9-survey!G$8+2),IF(COUNTIF(B$62:B116,7777)=0,7777,"Formula"),B116+1)</f>
        <v>Formula</v>
      </c>
      <c r="C117" s="9" t="str">
        <f t="shared" ca="1" si="1"/>
        <v>Formula</v>
      </c>
      <c r="D117" s="9" t="str">
        <f t="shared" ca="1" si="2"/>
        <v>Formula</v>
      </c>
      <c r="E117" s="9" t="str">
        <f t="shared" ca="1" si="5"/>
        <v>Formula</v>
      </c>
      <c r="F117" s="9" t="str">
        <f t="shared" ca="1" si="3"/>
        <v>Formula</v>
      </c>
      <c r="G117" s="9" t="str">
        <f t="shared" ca="1" si="4"/>
        <v>Formula</v>
      </c>
    </row>
    <row r="118" spans="1:7" ht="15" customHeight="1" x14ac:dyDescent="0.2">
      <c r="A118" s="8" t="str">
        <f t="shared" ca="1" si="0"/>
        <v/>
      </c>
      <c r="B118" s="8" t="str">
        <f ca="1">IF(COUNT(B$62:B117)&gt;(survey!G$9-survey!G$8+2),IF(COUNTIF(B$62:B117,7777)=0,7777,"Formula"),B117+1)</f>
        <v>Formula</v>
      </c>
      <c r="C118" s="9" t="str">
        <f t="shared" ca="1" si="1"/>
        <v>Formula</v>
      </c>
      <c r="D118" s="9" t="str">
        <f t="shared" ca="1" si="2"/>
        <v>Formula</v>
      </c>
      <c r="E118" s="9" t="str">
        <f t="shared" ca="1" si="5"/>
        <v>Formula</v>
      </c>
      <c r="F118" s="9" t="str">
        <f t="shared" ca="1" si="3"/>
        <v>Formula</v>
      </c>
      <c r="G118" s="9" t="str">
        <f t="shared" ca="1" si="4"/>
        <v>Formula</v>
      </c>
    </row>
    <row r="119" spans="1:7" ht="15" customHeight="1" x14ac:dyDescent="0.2">
      <c r="A119" s="8" t="str">
        <f t="shared" ref="A119:A137" ca="1" si="6">IF(OR(B119="", B119="Formula"),"","time_yyyy")</f>
        <v/>
      </c>
      <c r="B119" s="8" t="str">
        <f ca="1">IF(COUNT(B$62:B118)&gt;(survey!G$9-survey!G$8+2),IF(COUNTIF(B$62:B118,7777)=0,7777,"Formula"),B118+1)</f>
        <v>Formula</v>
      </c>
      <c r="C119" s="9" t="str">
        <f t="shared" ca="1" si="1"/>
        <v>Formula</v>
      </c>
      <c r="D119" s="9" t="str">
        <f t="shared" ca="1" si="2"/>
        <v>Formula</v>
      </c>
      <c r="E119" s="9" t="str">
        <f t="shared" ca="1" si="5"/>
        <v>Formula</v>
      </c>
      <c r="F119" s="9" t="str">
        <f t="shared" ca="1" si="3"/>
        <v>Formula</v>
      </c>
      <c r="G119" s="9" t="str">
        <f t="shared" ca="1" si="4"/>
        <v>Formula</v>
      </c>
    </row>
    <row r="120" spans="1:7" ht="15" customHeight="1" x14ac:dyDescent="0.2">
      <c r="A120" s="8" t="str">
        <f t="shared" ca="1" si="6"/>
        <v/>
      </c>
      <c r="B120" s="8" t="str">
        <f ca="1">IF(COUNT(B$62:B119)&gt;(survey!G$9-survey!G$8+2),IF(COUNTIF(B$62:B119,7777)=0,7777,"Formula"),B119+1)</f>
        <v>Formula</v>
      </c>
      <c r="C120" s="9" t="str">
        <f t="shared" ca="1" si="1"/>
        <v>Formula</v>
      </c>
      <c r="D120" s="9" t="str">
        <f t="shared" ca="1" si="2"/>
        <v>Formula</v>
      </c>
      <c r="E120" s="9" t="str">
        <f t="shared" ca="1" si="5"/>
        <v>Formula</v>
      </c>
      <c r="F120" s="9" t="str">
        <f t="shared" ca="1" si="3"/>
        <v>Formula</v>
      </c>
      <c r="G120" s="9" t="str">
        <f t="shared" ca="1" si="4"/>
        <v>Formula</v>
      </c>
    </row>
    <row r="121" spans="1:7" ht="15" customHeight="1" x14ac:dyDescent="0.2">
      <c r="A121" s="8" t="str">
        <f t="shared" ca="1" si="6"/>
        <v/>
      </c>
      <c r="B121" s="8" t="str">
        <f ca="1">IF(COUNT(B$62:B120)&gt;(survey!G$9-survey!G$8+2),IF(COUNTIF(B$62:B120,7777)=0,7777,"Formula"),B120+1)</f>
        <v>Formula</v>
      </c>
      <c r="C121" s="9" t="str">
        <f t="shared" ca="1" si="1"/>
        <v>Formula</v>
      </c>
      <c r="D121" s="9" t="str">
        <f t="shared" ca="1" si="2"/>
        <v>Formula</v>
      </c>
      <c r="E121" s="9" t="str">
        <f t="shared" ca="1" si="5"/>
        <v>Formula</v>
      </c>
      <c r="F121" s="9" t="str">
        <f t="shared" ca="1" si="3"/>
        <v>Formula</v>
      </c>
      <c r="G121" s="9" t="str">
        <f t="shared" ca="1" si="4"/>
        <v>Formula</v>
      </c>
    </row>
    <row r="122" spans="1:7" ht="15" customHeight="1" x14ac:dyDescent="0.2">
      <c r="A122" s="8" t="str">
        <f t="shared" ca="1" si="6"/>
        <v/>
      </c>
      <c r="B122" s="8" t="str">
        <f ca="1">IF(COUNT(B$62:B121)&gt;(survey!G$9-survey!G$8+2),IF(COUNTIF(B$62:B121,7777)=0,7777,"Formula"),B121+1)</f>
        <v>Formula</v>
      </c>
      <c r="C122" s="9" t="str">
        <f t="shared" ca="1" si="1"/>
        <v>Formula</v>
      </c>
      <c r="D122" s="9" t="str">
        <f t="shared" ca="1" si="2"/>
        <v>Formula</v>
      </c>
      <c r="E122" s="9" t="str">
        <f t="shared" ca="1" si="5"/>
        <v>Formula</v>
      </c>
      <c r="F122" s="9" t="str">
        <f t="shared" ca="1" si="3"/>
        <v>Formula</v>
      </c>
      <c r="G122" s="9" t="str">
        <f t="shared" ca="1" si="4"/>
        <v>Formula</v>
      </c>
    </row>
    <row r="123" spans="1:7" ht="15" customHeight="1" x14ac:dyDescent="0.2">
      <c r="A123" s="8" t="str">
        <f t="shared" ca="1" si="6"/>
        <v/>
      </c>
      <c r="B123" s="8" t="str">
        <f ca="1">IF(COUNT(B$62:B122)&gt;(survey!G$9-survey!G$8+2),IF(COUNTIF(B$62:B122,7777)=0,7777,"Formula"),B122+1)</f>
        <v>Formula</v>
      </c>
      <c r="C123" s="9" t="str">
        <f t="shared" ca="1" si="1"/>
        <v>Formula</v>
      </c>
      <c r="D123" s="9" t="str">
        <f t="shared" ca="1" si="2"/>
        <v>Formula</v>
      </c>
      <c r="E123" s="9" t="str">
        <f t="shared" ca="1" si="5"/>
        <v>Formula</v>
      </c>
      <c r="F123" s="9" t="str">
        <f t="shared" ca="1" si="3"/>
        <v>Formula</v>
      </c>
      <c r="G123" s="9" t="str">
        <f t="shared" ca="1" si="4"/>
        <v>Formula</v>
      </c>
    </row>
    <row r="124" spans="1:7" ht="15" customHeight="1" x14ac:dyDescent="0.2">
      <c r="A124" s="8" t="str">
        <f t="shared" ca="1" si="6"/>
        <v/>
      </c>
      <c r="B124" s="8" t="str">
        <f ca="1">IF(COUNT(B$62:B123)&gt;(survey!G$9-survey!G$8+2),IF(COUNTIF(B$62:B123,7777)=0,7777,"Formula"),B123+1)</f>
        <v>Formula</v>
      </c>
      <c r="C124" s="9" t="str">
        <f t="shared" ca="1" si="1"/>
        <v>Formula</v>
      </c>
      <c r="D124" s="9" t="str">
        <f t="shared" ca="1" si="2"/>
        <v>Formula</v>
      </c>
      <c r="E124" s="9" t="str">
        <f t="shared" ca="1" si="5"/>
        <v>Formula</v>
      </c>
      <c r="F124" s="9" t="str">
        <f t="shared" ca="1" si="3"/>
        <v>Formula</v>
      </c>
      <c r="G124" s="9" t="str">
        <f t="shared" ca="1" si="4"/>
        <v>Formula</v>
      </c>
    </row>
    <row r="125" spans="1:7" ht="15" customHeight="1" x14ac:dyDescent="0.2">
      <c r="A125" s="8" t="str">
        <f t="shared" ca="1" si="6"/>
        <v/>
      </c>
      <c r="B125" s="8" t="str">
        <f ca="1">IF(COUNT(B$62:B124)&gt;(survey!G$9-survey!G$8+2),IF(COUNTIF(B$62:B124,7777)=0,7777,"Formula"),B124+1)</f>
        <v>Formula</v>
      </c>
      <c r="C125" s="9" t="str">
        <f t="shared" ca="1" si="1"/>
        <v>Formula</v>
      </c>
      <c r="D125" s="9" t="str">
        <f t="shared" ca="1" si="2"/>
        <v>Formula</v>
      </c>
      <c r="E125" s="9" t="str">
        <f t="shared" ca="1" si="5"/>
        <v>Formula</v>
      </c>
      <c r="F125" s="9" t="str">
        <f t="shared" ca="1" si="3"/>
        <v>Formula</v>
      </c>
      <c r="G125" s="9" t="str">
        <f t="shared" ca="1" si="4"/>
        <v>Formula</v>
      </c>
    </row>
    <row r="126" spans="1:7" ht="15" customHeight="1" x14ac:dyDescent="0.2">
      <c r="A126" s="8" t="str">
        <f t="shared" ca="1" si="6"/>
        <v/>
      </c>
      <c r="B126" s="8" t="str">
        <f ca="1">IF(COUNT(B$62:B125)&gt;(survey!G$9-survey!G$8+2),IF(COUNTIF(B$62:B125,7777)=0,7777,"Formula"),B125+1)</f>
        <v>Formula</v>
      </c>
      <c r="C126" s="9" t="str">
        <f t="shared" ca="1" si="1"/>
        <v>Formula</v>
      </c>
      <c r="D126" s="9" t="str">
        <f t="shared" ca="1" si="2"/>
        <v>Formula</v>
      </c>
      <c r="E126" s="9" t="str">
        <f t="shared" ca="1" si="5"/>
        <v>Formula</v>
      </c>
      <c r="F126" s="9" t="str">
        <f t="shared" ca="1" si="3"/>
        <v>Formula</v>
      </c>
      <c r="G126" s="9" t="str">
        <f t="shared" ca="1" si="4"/>
        <v>Formula</v>
      </c>
    </row>
    <row r="127" spans="1:7" ht="15" customHeight="1" x14ac:dyDescent="0.2">
      <c r="A127" s="8" t="str">
        <f t="shared" ca="1" si="6"/>
        <v/>
      </c>
      <c r="B127" s="8" t="str">
        <f ca="1">IF(COUNT(B$62:B126)&gt;(survey!G$9-survey!G$8+2),IF(COUNTIF(B$62:B126,7777)=0,7777,"Formula"),B126+1)</f>
        <v>Formula</v>
      </c>
      <c r="C127" s="9" t="str">
        <f t="shared" ref="C127:C138" ca="1" si="7">IF(B127=7777,"Don't know",B127)</f>
        <v>Formula</v>
      </c>
      <c r="D127" s="9" t="str">
        <f t="shared" ref="D127:D138" ca="1" si="8">IF(B127=7777,"لا أعرف",B127)</f>
        <v>Formula</v>
      </c>
      <c r="E127" s="9" t="str">
        <f t="shared" ref="E127:E138" ca="1" si="9">IF(B127=7777,"Ne sait pas",B127)</f>
        <v>Formula</v>
      </c>
      <c r="F127" s="9" t="str">
        <f t="shared" ref="F127:F138" ca="1" si="10">IF(B127=7777,"No sabe",B127)</f>
        <v>Formula</v>
      </c>
      <c r="G127" s="9" t="str">
        <f t="shared" ref="G127:G138" ca="1" si="11">IF(B127=7777,"Не знаю",B127)</f>
        <v>Formula</v>
      </c>
    </row>
    <row r="128" spans="1:7" ht="15" customHeight="1" x14ac:dyDescent="0.2">
      <c r="A128" s="8" t="str">
        <f t="shared" ca="1" si="6"/>
        <v/>
      </c>
      <c r="B128" s="8" t="str">
        <f ca="1">IF(COUNT(B$62:B127)&gt;(survey!G$9-survey!G$8+2),IF(COUNTIF(B$62:B127,7777)=0,7777,"Formula"),B127+1)</f>
        <v>Formula</v>
      </c>
      <c r="C128" s="9" t="str">
        <f t="shared" ca="1" si="7"/>
        <v>Formula</v>
      </c>
      <c r="D128" s="9" t="str">
        <f t="shared" ca="1" si="8"/>
        <v>Formula</v>
      </c>
      <c r="E128" s="9" t="str">
        <f t="shared" ca="1" si="9"/>
        <v>Formula</v>
      </c>
      <c r="F128" s="9" t="str">
        <f t="shared" ca="1" si="10"/>
        <v>Formula</v>
      </c>
      <c r="G128" s="9" t="str">
        <f t="shared" ca="1" si="11"/>
        <v>Formula</v>
      </c>
    </row>
    <row r="129" spans="1:9" ht="15" customHeight="1" x14ac:dyDescent="0.2">
      <c r="A129" s="8" t="str">
        <f t="shared" ca="1" si="6"/>
        <v/>
      </c>
      <c r="B129" s="8" t="str">
        <f ca="1">IF(COUNT(B$62:B128)&gt;(survey!G$9-survey!G$8+2),IF(COUNTIF(B$62:B128,7777)=0,7777,"Formula"),B128+1)</f>
        <v>Formula</v>
      </c>
      <c r="C129" s="9" t="str">
        <f t="shared" ca="1" si="7"/>
        <v>Formula</v>
      </c>
      <c r="D129" s="9" t="str">
        <f t="shared" ca="1" si="8"/>
        <v>Formula</v>
      </c>
      <c r="E129" s="9" t="str">
        <f t="shared" ca="1" si="9"/>
        <v>Formula</v>
      </c>
      <c r="F129" s="9" t="str">
        <f t="shared" ca="1" si="10"/>
        <v>Formula</v>
      </c>
      <c r="G129" s="9" t="str">
        <f t="shared" ca="1" si="11"/>
        <v>Formula</v>
      </c>
    </row>
    <row r="130" spans="1:9" ht="15" customHeight="1" x14ac:dyDescent="0.2">
      <c r="A130" s="8" t="str">
        <f t="shared" ca="1" si="6"/>
        <v/>
      </c>
      <c r="B130" s="8" t="str">
        <f ca="1">IF(COUNT(B$62:B129)&gt;(survey!G$9-survey!G$8+2),IF(COUNTIF(B$62:B129,7777)=0,7777,"Formula"),B129+1)</f>
        <v>Formula</v>
      </c>
      <c r="C130" s="9" t="str">
        <f t="shared" ca="1" si="7"/>
        <v>Formula</v>
      </c>
      <c r="D130" s="9" t="str">
        <f t="shared" ca="1" si="8"/>
        <v>Formula</v>
      </c>
      <c r="E130" s="9" t="str">
        <f t="shared" ca="1" si="9"/>
        <v>Formula</v>
      </c>
      <c r="F130" s="9" t="str">
        <f t="shared" ca="1" si="10"/>
        <v>Formula</v>
      </c>
      <c r="G130" s="9" t="str">
        <f t="shared" ca="1" si="11"/>
        <v>Formula</v>
      </c>
    </row>
    <row r="131" spans="1:9" ht="15" customHeight="1" x14ac:dyDescent="0.2">
      <c r="A131" s="8" t="str">
        <f t="shared" ca="1" si="6"/>
        <v/>
      </c>
      <c r="B131" s="8" t="str">
        <f ca="1">IF(COUNT(B$62:B130)&gt;(survey!G$9-survey!G$8+2),IF(COUNTIF(B$62:B130,7777)=0,7777,"Formula"),B130+1)</f>
        <v>Formula</v>
      </c>
      <c r="C131" s="9" t="str">
        <f t="shared" ca="1" si="7"/>
        <v>Formula</v>
      </c>
      <c r="D131" s="9" t="str">
        <f t="shared" ca="1" si="8"/>
        <v>Formula</v>
      </c>
      <c r="E131" s="9" t="str">
        <f t="shared" ca="1" si="9"/>
        <v>Formula</v>
      </c>
      <c r="F131" s="9" t="str">
        <f t="shared" ca="1" si="10"/>
        <v>Formula</v>
      </c>
      <c r="G131" s="9" t="str">
        <f t="shared" ca="1" si="11"/>
        <v>Formula</v>
      </c>
    </row>
    <row r="132" spans="1:9" ht="15" customHeight="1" x14ac:dyDescent="0.2">
      <c r="A132" s="8" t="str">
        <f t="shared" ca="1" si="6"/>
        <v/>
      </c>
      <c r="B132" s="8" t="str">
        <f ca="1">IF(COUNT(B$62:B131)&gt;(survey!G$9-survey!G$8+2),IF(COUNTIF(B$62:B131,7777)=0,7777,"Formula"),B131+1)</f>
        <v>Formula</v>
      </c>
      <c r="C132" s="9" t="str">
        <f t="shared" ca="1" si="7"/>
        <v>Formula</v>
      </c>
      <c r="D132" s="9" t="str">
        <f t="shared" ca="1" si="8"/>
        <v>Formula</v>
      </c>
      <c r="E132" s="9" t="str">
        <f t="shared" ca="1" si="9"/>
        <v>Formula</v>
      </c>
      <c r="F132" s="9" t="str">
        <f t="shared" ca="1" si="10"/>
        <v>Formula</v>
      </c>
      <c r="G132" s="9" t="str">
        <f t="shared" ca="1" si="11"/>
        <v>Formula</v>
      </c>
    </row>
    <row r="133" spans="1:9" ht="15" customHeight="1" x14ac:dyDescent="0.2">
      <c r="A133" s="8" t="str">
        <f t="shared" ca="1" si="6"/>
        <v/>
      </c>
      <c r="B133" s="8" t="str">
        <f ca="1">IF(COUNT(B$62:B132)&gt;(survey!G$9-survey!G$8+2),IF(COUNTIF(B$62:B132,7777)=0,7777,"Formula"),B132+1)</f>
        <v>Formula</v>
      </c>
      <c r="C133" s="9" t="str">
        <f t="shared" ca="1" si="7"/>
        <v>Formula</v>
      </c>
      <c r="D133" s="9" t="str">
        <f t="shared" ca="1" si="8"/>
        <v>Formula</v>
      </c>
      <c r="E133" s="9" t="str">
        <f t="shared" ca="1" si="9"/>
        <v>Formula</v>
      </c>
      <c r="F133" s="9" t="str">
        <f t="shared" ca="1" si="10"/>
        <v>Formula</v>
      </c>
      <c r="G133" s="9" t="str">
        <f t="shared" ca="1" si="11"/>
        <v>Formula</v>
      </c>
    </row>
    <row r="134" spans="1:9" ht="15" customHeight="1" x14ac:dyDescent="0.2">
      <c r="A134" s="8" t="str">
        <f t="shared" ca="1" si="6"/>
        <v/>
      </c>
      <c r="B134" s="8" t="str">
        <f ca="1">IF(COUNT(B$62:B133)&gt;(survey!G$9-survey!G$8+2),IF(COUNTIF(B$62:B133,7777)=0,7777,"Formula"),B133+1)</f>
        <v>Formula</v>
      </c>
      <c r="C134" s="9" t="str">
        <f t="shared" ca="1" si="7"/>
        <v>Formula</v>
      </c>
      <c r="D134" s="9" t="str">
        <f t="shared" ca="1" si="8"/>
        <v>Formula</v>
      </c>
      <c r="E134" s="9" t="str">
        <f t="shared" ca="1" si="9"/>
        <v>Formula</v>
      </c>
      <c r="F134" s="9" t="str">
        <f t="shared" ca="1" si="10"/>
        <v>Formula</v>
      </c>
      <c r="G134" s="9" t="str">
        <f t="shared" ca="1" si="11"/>
        <v>Formula</v>
      </c>
    </row>
    <row r="135" spans="1:9" ht="15" customHeight="1" x14ac:dyDescent="0.2">
      <c r="A135" s="8" t="str">
        <f t="shared" ca="1" si="6"/>
        <v/>
      </c>
      <c r="B135" s="8" t="str">
        <f ca="1">IF(COUNT(B$62:B134)&gt;(survey!G$9-survey!G$8+2),IF(COUNTIF(B$62:B134,7777)=0,7777,"Formula"),B134+1)</f>
        <v>Formula</v>
      </c>
      <c r="C135" s="9" t="str">
        <f t="shared" ca="1" si="7"/>
        <v>Formula</v>
      </c>
      <c r="D135" s="9" t="str">
        <f t="shared" ca="1" si="8"/>
        <v>Formula</v>
      </c>
      <c r="E135" s="9" t="str">
        <f t="shared" ca="1" si="9"/>
        <v>Formula</v>
      </c>
      <c r="F135" s="9" t="str">
        <f t="shared" ca="1" si="10"/>
        <v>Formula</v>
      </c>
      <c r="G135" s="9" t="str">
        <f t="shared" ca="1" si="11"/>
        <v>Formula</v>
      </c>
    </row>
    <row r="136" spans="1:9" ht="15" customHeight="1" x14ac:dyDescent="0.2">
      <c r="A136" s="8" t="str">
        <f t="shared" ca="1" si="6"/>
        <v/>
      </c>
      <c r="B136" s="8" t="str">
        <f ca="1">IF(COUNT(B$62:B135)&gt;(survey!G$9-survey!G$8+2),IF(COUNTIF(B$62:B135,7777)=0,7777,"Formula"),B135+1)</f>
        <v>Formula</v>
      </c>
      <c r="C136" s="9" t="str">
        <f t="shared" ca="1" si="7"/>
        <v>Formula</v>
      </c>
      <c r="D136" s="9" t="str">
        <f t="shared" ca="1" si="8"/>
        <v>Formula</v>
      </c>
      <c r="E136" s="9" t="str">
        <f t="shared" ca="1" si="9"/>
        <v>Formula</v>
      </c>
      <c r="F136" s="9" t="str">
        <f t="shared" ca="1" si="10"/>
        <v>Formula</v>
      </c>
      <c r="G136" s="9" t="str">
        <f t="shared" ca="1" si="11"/>
        <v>Formula</v>
      </c>
    </row>
    <row r="137" spans="1:9" ht="15" customHeight="1" x14ac:dyDescent="0.2">
      <c r="A137" s="8" t="str">
        <f t="shared" ca="1" si="6"/>
        <v/>
      </c>
      <c r="B137" s="8" t="str">
        <f ca="1">IF(COUNT(B$62:B136)&gt;(survey!G$9-survey!G$8+2),IF(COUNTIF(B$62:B136,7777)=0,7777,"Formula"),B136+1)</f>
        <v>Formula</v>
      </c>
      <c r="C137" s="9" t="str">
        <f t="shared" ca="1" si="7"/>
        <v>Formula</v>
      </c>
      <c r="D137" s="9" t="str">
        <f t="shared" ca="1" si="8"/>
        <v>Formula</v>
      </c>
      <c r="E137" s="9" t="str">
        <f t="shared" ca="1" si="9"/>
        <v>Formula</v>
      </c>
      <c r="F137" s="9" t="str">
        <f t="shared" ca="1" si="10"/>
        <v>Formula</v>
      </c>
      <c r="G137" s="9" t="str">
        <f t="shared" ca="1" si="11"/>
        <v>Formula</v>
      </c>
    </row>
    <row r="138" spans="1:9" ht="15" customHeight="1" x14ac:dyDescent="0.2">
      <c r="A138" s="8" t="str">
        <f ca="1">IF(OR(B138="", B138="Formula"),"","time_yyyy")</f>
        <v/>
      </c>
      <c r="B138" s="8" t="str">
        <f ca="1">IF(COUNT(B$62:B137)&gt;(survey!G$9-survey!G$8+2),IF(COUNTIF(B$62:B137,7777)=0,7777,"Formula"),B137+1)</f>
        <v>Formula</v>
      </c>
      <c r="C138" s="9" t="str">
        <f t="shared" ca="1" si="7"/>
        <v>Formula</v>
      </c>
      <c r="D138" s="9" t="str">
        <f t="shared" ca="1" si="8"/>
        <v>Formula</v>
      </c>
      <c r="E138" s="9" t="str">
        <f t="shared" ca="1" si="9"/>
        <v>Formula</v>
      </c>
      <c r="F138" s="9" t="str">
        <f t="shared" ca="1" si="10"/>
        <v>Formula</v>
      </c>
      <c r="G138" s="9" t="str">
        <f t="shared" ca="1" si="11"/>
        <v>Formula</v>
      </c>
    </row>
    <row r="140" spans="1:9" ht="15" customHeight="1" x14ac:dyDescent="0.2">
      <c r="A140" s="96" t="s">
        <v>377</v>
      </c>
      <c r="B140" s="110" t="s">
        <v>340</v>
      </c>
      <c r="C140" s="97" t="s">
        <v>340</v>
      </c>
      <c r="D140" s="97" t="s">
        <v>340</v>
      </c>
      <c r="E140" s="97" t="s">
        <v>340</v>
      </c>
      <c r="F140" s="97" t="s">
        <v>340</v>
      </c>
      <c r="G140" s="97" t="s">
        <v>340</v>
      </c>
      <c r="H140" s="96"/>
      <c r="I140" s="96"/>
    </row>
    <row r="141" spans="1:9" ht="15" customHeight="1" x14ac:dyDescent="0.2">
      <c r="A141" s="96" t="s">
        <v>377</v>
      </c>
      <c r="B141" s="110" t="s">
        <v>341</v>
      </c>
      <c r="C141" s="97" t="s">
        <v>341</v>
      </c>
      <c r="D141" s="97" t="s">
        <v>341</v>
      </c>
      <c r="E141" s="97" t="s">
        <v>341</v>
      </c>
      <c r="F141" s="97" t="s">
        <v>341</v>
      </c>
      <c r="G141" s="97" t="s">
        <v>341</v>
      </c>
      <c r="H141" s="96"/>
      <c r="I141" s="96"/>
    </row>
    <row r="142" spans="1:9" ht="15" customHeight="1" x14ac:dyDescent="0.2">
      <c r="A142" s="96" t="s">
        <v>377</v>
      </c>
      <c r="B142" s="110" t="s">
        <v>342</v>
      </c>
      <c r="C142" s="97" t="s">
        <v>342</v>
      </c>
      <c r="D142" s="97" t="s">
        <v>342</v>
      </c>
      <c r="E142" s="97" t="s">
        <v>342</v>
      </c>
      <c r="F142" s="97" t="s">
        <v>342</v>
      </c>
      <c r="G142" s="97" t="s">
        <v>342</v>
      </c>
      <c r="H142" s="104"/>
      <c r="I142" s="104"/>
    </row>
    <row r="143" spans="1:9" ht="15" customHeight="1" x14ac:dyDescent="0.2">
      <c r="A143" s="96" t="s">
        <v>377</v>
      </c>
      <c r="B143" s="110" t="s">
        <v>343</v>
      </c>
      <c r="C143" s="97" t="s">
        <v>343</v>
      </c>
      <c r="D143" s="97" t="s">
        <v>343</v>
      </c>
      <c r="E143" s="97" t="s">
        <v>343</v>
      </c>
      <c r="F143" s="97" t="s">
        <v>343</v>
      </c>
      <c r="G143" s="97" t="s">
        <v>343</v>
      </c>
      <c r="H143" s="104"/>
      <c r="I143" s="104"/>
    </row>
    <row r="144" spans="1:9" ht="15" customHeight="1" x14ac:dyDescent="0.2">
      <c r="A144" s="95"/>
      <c r="B144" s="111"/>
      <c r="C144" s="98"/>
      <c r="D144" s="98"/>
      <c r="E144" s="98"/>
      <c r="F144" s="98"/>
      <c r="G144" s="98"/>
      <c r="H144" s="99"/>
      <c r="I144" s="99"/>
    </row>
    <row r="145" spans="1:9" ht="15" customHeight="1" x14ac:dyDescent="0.2">
      <c r="A145" s="100" t="s">
        <v>378</v>
      </c>
      <c r="B145" s="112" t="s">
        <v>344</v>
      </c>
      <c r="C145" s="101" t="s">
        <v>344</v>
      </c>
      <c r="D145" s="101" t="s">
        <v>344</v>
      </c>
      <c r="E145" s="101" t="s">
        <v>344</v>
      </c>
      <c r="F145" s="101" t="s">
        <v>344</v>
      </c>
      <c r="G145" s="101" t="s">
        <v>344</v>
      </c>
      <c r="H145" s="101" t="s">
        <v>340</v>
      </c>
      <c r="I145" s="100"/>
    </row>
    <row r="146" spans="1:9" ht="15" customHeight="1" x14ac:dyDescent="0.2">
      <c r="A146" s="100" t="s">
        <v>378</v>
      </c>
      <c r="B146" s="112" t="s">
        <v>345</v>
      </c>
      <c r="C146" s="101" t="s">
        <v>345</v>
      </c>
      <c r="D146" s="101" t="s">
        <v>345</v>
      </c>
      <c r="E146" s="101" t="s">
        <v>345</v>
      </c>
      <c r="F146" s="101" t="s">
        <v>345</v>
      </c>
      <c r="G146" s="101" t="s">
        <v>345</v>
      </c>
      <c r="H146" s="101" t="s">
        <v>340</v>
      </c>
      <c r="I146" s="100"/>
    </row>
    <row r="147" spans="1:9" ht="15" customHeight="1" x14ac:dyDescent="0.2">
      <c r="A147" s="100" t="s">
        <v>378</v>
      </c>
      <c r="B147" s="112" t="s">
        <v>346</v>
      </c>
      <c r="C147" s="101" t="s">
        <v>346</v>
      </c>
      <c r="D147" s="101" t="s">
        <v>346</v>
      </c>
      <c r="E147" s="101" t="s">
        <v>346</v>
      </c>
      <c r="F147" s="101" t="s">
        <v>346</v>
      </c>
      <c r="G147" s="101" t="s">
        <v>346</v>
      </c>
      <c r="H147" s="101" t="s">
        <v>341</v>
      </c>
      <c r="I147" s="100"/>
    </row>
    <row r="148" spans="1:9" ht="15" customHeight="1" x14ac:dyDescent="0.2">
      <c r="A148" s="100" t="s">
        <v>378</v>
      </c>
      <c r="B148" s="112" t="s">
        <v>347</v>
      </c>
      <c r="C148" s="101" t="s">
        <v>347</v>
      </c>
      <c r="D148" s="101" t="s">
        <v>347</v>
      </c>
      <c r="E148" s="101" t="s">
        <v>347</v>
      </c>
      <c r="F148" s="101" t="s">
        <v>347</v>
      </c>
      <c r="G148" s="101" t="s">
        <v>347</v>
      </c>
      <c r="H148" s="101" t="s">
        <v>342</v>
      </c>
      <c r="I148" s="100"/>
    </row>
    <row r="149" spans="1:9" ht="15" customHeight="1" x14ac:dyDescent="0.2">
      <c r="A149" s="100" t="s">
        <v>378</v>
      </c>
      <c r="B149" s="112" t="s">
        <v>343</v>
      </c>
      <c r="C149" s="101" t="s">
        <v>343</v>
      </c>
      <c r="D149" s="101" t="s">
        <v>343</v>
      </c>
      <c r="E149" s="101" t="s">
        <v>343</v>
      </c>
      <c r="F149" s="101" t="s">
        <v>343</v>
      </c>
      <c r="G149" s="101" t="s">
        <v>343</v>
      </c>
      <c r="H149" s="101" t="s">
        <v>343</v>
      </c>
      <c r="I149" s="100"/>
    </row>
    <row r="150" spans="1:9" ht="15" customHeight="1" x14ac:dyDescent="0.2">
      <c r="A150" s="99"/>
      <c r="B150" s="113"/>
      <c r="C150" s="99"/>
      <c r="D150" s="99"/>
      <c r="E150" s="99"/>
      <c r="F150" s="99"/>
      <c r="G150" s="99"/>
      <c r="H150" s="99"/>
      <c r="I150" s="99"/>
    </row>
    <row r="151" spans="1:9" ht="15" customHeight="1" x14ac:dyDescent="0.2">
      <c r="A151" s="102" t="s">
        <v>379</v>
      </c>
      <c r="B151" s="114" t="s">
        <v>348</v>
      </c>
      <c r="C151" s="103" t="s">
        <v>348</v>
      </c>
      <c r="D151" s="103" t="s">
        <v>348</v>
      </c>
      <c r="E151" s="103" t="s">
        <v>348</v>
      </c>
      <c r="F151" s="103" t="s">
        <v>348</v>
      </c>
      <c r="G151" s="103" t="s">
        <v>348</v>
      </c>
      <c r="H151" s="105"/>
      <c r="I151" s="105" t="s">
        <v>344</v>
      </c>
    </row>
    <row r="152" spans="1:9" ht="15" customHeight="1" x14ac:dyDescent="0.2">
      <c r="A152" s="102" t="s">
        <v>379</v>
      </c>
      <c r="B152" s="114" t="s">
        <v>349</v>
      </c>
      <c r="C152" s="103" t="s">
        <v>349</v>
      </c>
      <c r="D152" s="103" t="s">
        <v>349</v>
      </c>
      <c r="E152" s="103" t="s">
        <v>349</v>
      </c>
      <c r="F152" s="103" t="s">
        <v>349</v>
      </c>
      <c r="G152" s="103" t="s">
        <v>349</v>
      </c>
      <c r="H152" s="105"/>
      <c r="I152" s="105" t="s">
        <v>344</v>
      </c>
    </row>
    <row r="153" spans="1:9" ht="15" customHeight="1" x14ac:dyDescent="0.2">
      <c r="A153" s="102" t="s">
        <v>379</v>
      </c>
      <c r="B153" s="114" t="s">
        <v>350</v>
      </c>
      <c r="C153" s="103" t="s">
        <v>350</v>
      </c>
      <c r="D153" s="103" t="s">
        <v>350</v>
      </c>
      <c r="E153" s="103" t="s">
        <v>350</v>
      </c>
      <c r="F153" s="103" t="s">
        <v>350</v>
      </c>
      <c r="G153" s="103" t="s">
        <v>350</v>
      </c>
      <c r="H153" s="105"/>
      <c r="I153" s="105" t="s">
        <v>345</v>
      </c>
    </row>
    <row r="154" spans="1:9" ht="15" customHeight="1" x14ac:dyDescent="0.2">
      <c r="A154" s="102" t="s">
        <v>379</v>
      </c>
      <c r="B154" s="114" t="s">
        <v>351</v>
      </c>
      <c r="C154" s="103" t="s">
        <v>351</v>
      </c>
      <c r="D154" s="103" t="s">
        <v>351</v>
      </c>
      <c r="E154" s="103" t="s">
        <v>351</v>
      </c>
      <c r="F154" s="103" t="s">
        <v>351</v>
      </c>
      <c r="G154" s="103" t="s">
        <v>351</v>
      </c>
      <c r="H154" s="105"/>
      <c r="I154" s="105" t="s">
        <v>345</v>
      </c>
    </row>
    <row r="155" spans="1:9" ht="15" customHeight="1" x14ac:dyDescent="0.2">
      <c r="A155" s="102" t="s">
        <v>379</v>
      </c>
      <c r="B155" s="114" t="s">
        <v>352</v>
      </c>
      <c r="C155" s="103" t="s">
        <v>352</v>
      </c>
      <c r="D155" s="103" t="s">
        <v>352</v>
      </c>
      <c r="E155" s="103" t="s">
        <v>352</v>
      </c>
      <c r="F155" s="103" t="s">
        <v>352</v>
      </c>
      <c r="G155" s="103" t="s">
        <v>352</v>
      </c>
      <c r="H155" s="105"/>
      <c r="I155" s="105" t="s">
        <v>346</v>
      </c>
    </row>
    <row r="156" spans="1:9" ht="15" customHeight="1" x14ac:dyDescent="0.2">
      <c r="A156" s="102" t="s">
        <v>379</v>
      </c>
      <c r="B156" s="114" t="s">
        <v>353</v>
      </c>
      <c r="C156" s="103" t="s">
        <v>353</v>
      </c>
      <c r="D156" s="103" t="s">
        <v>353</v>
      </c>
      <c r="E156" s="103" t="s">
        <v>353</v>
      </c>
      <c r="F156" s="103" t="s">
        <v>353</v>
      </c>
      <c r="G156" s="103" t="s">
        <v>353</v>
      </c>
      <c r="H156" s="105"/>
      <c r="I156" s="105" t="s">
        <v>346</v>
      </c>
    </row>
    <row r="157" spans="1:9" ht="15" customHeight="1" x14ac:dyDescent="0.2">
      <c r="A157" s="102" t="s">
        <v>379</v>
      </c>
      <c r="B157" s="114" t="s">
        <v>354</v>
      </c>
      <c r="C157" s="103" t="s">
        <v>354</v>
      </c>
      <c r="D157" s="103" t="s">
        <v>354</v>
      </c>
      <c r="E157" s="103" t="s">
        <v>354</v>
      </c>
      <c r="F157" s="103" t="s">
        <v>354</v>
      </c>
      <c r="G157" s="103" t="s">
        <v>354</v>
      </c>
      <c r="H157" s="105"/>
      <c r="I157" s="105" t="s">
        <v>347</v>
      </c>
    </row>
    <row r="158" spans="1:9" ht="15" customHeight="1" x14ac:dyDescent="0.2">
      <c r="A158" s="102" t="s">
        <v>379</v>
      </c>
      <c r="B158" s="114" t="s">
        <v>355</v>
      </c>
      <c r="C158" s="103" t="s">
        <v>355</v>
      </c>
      <c r="D158" s="103" t="s">
        <v>355</v>
      </c>
      <c r="E158" s="103" t="s">
        <v>355</v>
      </c>
      <c r="F158" s="103" t="s">
        <v>355</v>
      </c>
      <c r="G158" s="103" t="s">
        <v>355</v>
      </c>
      <c r="H158" s="105"/>
      <c r="I158" s="105" t="s">
        <v>347</v>
      </c>
    </row>
    <row r="159" spans="1:9" ht="15" customHeight="1" x14ac:dyDescent="0.2">
      <c r="A159" s="102" t="s">
        <v>379</v>
      </c>
      <c r="B159" s="114" t="s">
        <v>356</v>
      </c>
      <c r="C159" s="103" t="s">
        <v>356</v>
      </c>
      <c r="D159" s="103" t="s">
        <v>356</v>
      </c>
      <c r="E159" s="103" t="s">
        <v>356</v>
      </c>
      <c r="F159" s="103" t="s">
        <v>356</v>
      </c>
      <c r="G159" s="103" t="s">
        <v>356</v>
      </c>
      <c r="H159" s="105"/>
      <c r="I159" s="105" t="s">
        <v>347</v>
      </c>
    </row>
    <row r="160" spans="1:9" ht="15" customHeight="1" x14ac:dyDescent="0.2">
      <c r="A160" s="102" t="s">
        <v>379</v>
      </c>
      <c r="B160" s="114" t="s">
        <v>357</v>
      </c>
      <c r="C160" s="103" t="s">
        <v>358</v>
      </c>
      <c r="D160" s="103" t="s">
        <v>358</v>
      </c>
      <c r="E160" s="103" t="s">
        <v>358</v>
      </c>
      <c r="F160" s="103" t="s">
        <v>358</v>
      </c>
      <c r="G160" s="103" t="s">
        <v>358</v>
      </c>
      <c r="H160" s="105"/>
      <c r="I160" s="105" t="s">
        <v>344</v>
      </c>
    </row>
    <row r="161" spans="1:9" ht="15" customHeight="1" x14ac:dyDescent="0.2">
      <c r="A161" s="102" t="s">
        <v>379</v>
      </c>
      <c r="B161" s="114" t="s">
        <v>343</v>
      </c>
      <c r="C161" s="103" t="s">
        <v>343</v>
      </c>
      <c r="D161" s="103" t="s">
        <v>343</v>
      </c>
      <c r="E161" s="103" t="s">
        <v>343</v>
      </c>
      <c r="F161" s="103" t="s">
        <v>343</v>
      </c>
      <c r="G161" s="103" t="s">
        <v>343</v>
      </c>
      <c r="H161" s="105"/>
      <c r="I161" s="103" t="s">
        <v>343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E3" sqref="E3"/>
    </sheetView>
  </sheetViews>
  <sheetFormatPr defaultColWidth="17.42578125" defaultRowHeight="15" customHeight="1" x14ac:dyDescent="0.2"/>
  <cols>
    <col min="1" max="1" width="60.42578125" customWidth="1"/>
    <col min="2" max="2" width="46.5703125" customWidth="1"/>
    <col min="3" max="3" width="49.42578125" customWidth="1"/>
    <col min="4" max="6" width="13.42578125" customWidth="1"/>
  </cols>
  <sheetData>
    <row r="1" spans="1:6" ht="15" customHeight="1" x14ac:dyDescent="0.2">
      <c r="A1" s="2" t="s">
        <v>22</v>
      </c>
      <c r="B1" s="2" t="s">
        <v>23</v>
      </c>
      <c r="C1" s="1" t="s">
        <v>24</v>
      </c>
      <c r="D1" s="1" t="s">
        <v>396</v>
      </c>
      <c r="E1" s="1" t="s">
        <v>433</v>
      </c>
      <c r="F1" s="1"/>
    </row>
    <row r="2" spans="1:6" ht="15" customHeight="1" x14ac:dyDescent="0.2">
      <c r="A2" s="2" t="s">
        <v>461</v>
      </c>
      <c r="B2" s="2" t="s">
        <v>398</v>
      </c>
      <c r="C2" s="1" t="s">
        <v>460</v>
      </c>
      <c r="D2" s="1" t="s">
        <v>397</v>
      </c>
      <c r="E2" s="116">
        <v>46154</v>
      </c>
      <c r="F2" s="1"/>
    </row>
    <row r="3" spans="1:6" ht="15" customHeight="1" x14ac:dyDescent="0.2">
      <c r="A3" s="2"/>
      <c r="B3" s="2"/>
      <c r="C3" s="1"/>
      <c r="D3" s="1"/>
      <c r="E3" s="1"/>
      <c r="F3" s="1"/>
    </row>
    <row r="4" spans="1:6" ht="15" customHeight="1" x14ac:dyDescent="0.2">
      <c r="A4" s="2"/>
      <c r="B4" s="2"/>
      <c r="C4" s="1"/>
      <c r="D4" s="1"/>
      <c r="E4" s="1"/>
      <c r="F4" s="1"/>
    </row>
    <row r="5" spans="1:6" ht="15" customHeight="1" x14ac:dyDescent="0.2">
      <c r="A5" s="2"/>
      <c r="B5" s="2"/>
      <c r="C5" s="1"/>
      <c r="D5" s="1"/>
      <c r="E5" s="1"/>
      <c r="F5" s="1"/>
    </row>
    <row r="6" spans="1:6" ht="15" customHeight="1" x14ac:dyDescent="0.2">
      <c r="A6" s="2"/>
      <c r="B6" s="2"/>
      <c r="C6" s="1"/>
      <c r="D6" s="1"/>
      <c r="E6" s="1"/>
      <c r="F6" s="1"/>
    </row>
    <row r="7" spans="1:6" ht="15" customHeight="1" x14ac:dyDescent="0.2">
      <c r="A7" s="2"/>
      <c r="B7" s="2"/>
      <c r="C7" s="1"/>
      <c r="D7" s="1"/>
      <c r="E7" s="1"/>
      <c r="F7" s="1"/>
    </row>
    <row r="8" spans="1:6" ht="15" customHeight="1" x14ac:dyDescent="0.2">
      <c r="A8" s="2"/>
      <c r="B8" s="2"/>
      <c r="C8" s="1"/>
      <c r="D8" s="1"/>
      <c r="E8" s="1"/>
      <c r="F8" s="1"/>
    </row>
    <row r="9" spans="1:6" ht="15" customHeight="1" x14ac:dyDescent="0.2">
      <c r="A9" s="2"/>
      <c r="B9" s="2"/>
      <c r="C9" s="1"/>
      <c r="D9" s="1"/>
      <c r="E9" s="1"/>
      <c r="F9" s="1"/>
    </row>
    <row r="10" spans="1:6" ht="15" customHeight="1" x14ac:dyDescent="0.2">
      <c r="A10" s="2"/>
      <c r="B10" s="2"/>
      <c r="C10" s="1"/>
      <c r="D10" s="1"/>
      <c r="E10" s="1"/>
      <c r="F10" s="1"/>
    </row>
    <row r="11" spans="1:6" ht="15" customHeight="1" x14ac:dyDescent="0.2">
      <c r="A11" s="2"/>
      <c r="B11" s="2"/>
      <c r="C11" s="1"/>
      <c r="D11" s="1"/>
      <c r="E11" s="1"/>
      <c r="F11" s="1"/>
    </row>
    <row r="12" spans="1:6" ht="15" customHeight="1" x14ac:dyDescent="0.2">
      <c r="A12" s="2"/>
      <c r="B12" s="2"/>
      <c r="C12" s="1"/>
      <c r="D12" s="1"/>
      <c r="E12" s="1"/>
      <c r="F12" s="1"/>
    </row>
    <row r="13" spans="1:6" ht="15" customHeight="1" x14ac:dyDescent="0.2">
      <c r="A13" s="2"/>
      <c r="B13" s="2"/>
      <c r="C13" s="1"/>
      <c r="D13" s="1"/>
      <c r="E13" s="1"/>
      <c r="F13" s="1"/>
    </row>
    <row r="14" spans="1:6" ht="15" customHeight="1" x14ac:dyDescent="0.2">
      <c r="A14" s="2"/>
      <c r="B14" s="2"/>
      <c r="C14" s="1"/>
      <c r="D14" s="1"/>
      <c r="E14" s="1"/>
      <c r="F14" s="1"/>
    </row>
    <row r="15" spans="1:6" ht="15" customHeight="1" x14ac:dyDescent="0.2">
      <c r="A15" s="2"/>
      <c r="B15" s="2"/>
      <c r="C15" s="1"/>
      <c r="D15" s="1"/>
      <c r="E15" s="1"/>
      <c r="F15" s="1"/>
    </row>
    <row r="16" spans="1:6" ht="15" customHeight="1" x14ac:dyDescent="0.2">
      <c r="A16" s="2"/>
      <c r="B16" s="2"/>
      <c r="C16" s="1"/>
      <c r="D16" s="1"/>
      <c r="E16" s="1"/>
      <c r="F16" s="1"/>
    </row>
    <row r="17" spans="1:6" ht="15" customHeight="1" x14ac:dyDescent="0.2">
      <c r="A17" s="2"/>
      <c r="B17" s="2"/>
      <c r="C17" s="1"/>
      <c r="D17" s="1"/>
      <c r="E17" s="1"/>
      <c r="F17" s="1"/>
    </row>
    <row r="18" spans="1:6" ht="15" customHeight="1" x14ac:dyDescent="0.2">
      <c r="A18" s="2"/>
      <c r="B18" s="2"/>
      <c r="C18" s="1"/>
      <c r="D18" s="1"/>
      <c r="E18" s="1"/>
      <c r="F18" s="1"/>
    </row>
    <row r="19" spans="1:6" ht="15" customHeight="1" x14ac:dyDescent="0.2">
      <c r="A19" s="2"/>
      <c r="B19" s="2"/>
      <c r="C19" s="1"/>
      <c r="D19" s="1"/>
      <c r="E19" s="1"/>
      <c r="F19" s="1"/>
    </row>
    <row r="20" spans="1:6" ht="15" customHeight="1" x14ac:dyDescent="0.2">
      <c r="A20" s="2"/>
      <c r="B20" s="2"/>
      <c r="C20" s="1"/>
      <c r="D20" s="1"/>
      <c r="E20" s="1"/>
      <c r="F20" s="1"/>
    </row>
  </sheetData>
  <phoneticPr fontId="23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A4CBFFD897042A67CBB6D8D76EC9B" ma:contentTypeVersion="13" ma:contentTypeDescription="Create a new document." ma:contentTypeScope="" ma:versionID="00aecbe82bea8c265248e752cf185b9d">
  <xsd:schema xmlns:xsd="http://www.w3.org/2001/XMLSchema" xmlns:xs="http://www.w3.org/2001/XMLSchema" xmlns:p="http://schemas.microsoft.com/office/2006/metadata/properties" xmlns:ns3="0d599776-0c06-4ace-8ff1-ab166086962e" xmlns:ns4="4684943b-edc0-4b28-aa35-76f6343f2a90" targetNamespace="http://schemas.microsoft.com/office/2006/metadata/properties" ma:root="true" ma:fieldsID="53540e26f38a68e0d192b77934a1f035" ns3:_="" ns4:_="">
    <xsd:import namespace="0d599776-0c06-4ace-8ff1-ab166086962e"/>
    <xsd:import namespace="4684943b-edc0-4b28-aa35-76f6343f2a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99776-0c06-4ace-8ff1-ab1660869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4943b-edc0-4b28-aa35-76f6343f2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943DEB-AE69-4069-894A-D5809A355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C8ADA0-2735-458C-8E60-B6D99FF4A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599776-0c06-4ace-8ff1-ab166086962e"/>
    <ds:schemaRef ds:uri="4684943b-edc0-4b28-aa35-76f6343f2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200A5-82AF-4DFE-B89A-3552495D55AA}">
  <ds:schemaRefs>
    <ds:schemaRef ds:uri="http://purl.org/dc/terms/"/>
    <ds:schemaRef ds:uri="http://schemas.microsoft.com/office/2006/documentManagement/types"/>
    <ds:schemaRef ds:uri="4684943b-edc0-4b28-aa35-76f6343f2a90"/>
    <ds:schemaRef ds:uri="0d599776-0c06-4ace-8ff1-ab166086962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choices</vt:lpstr>
      <vt:lpstr>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COWAN, Melanie</dc:creator>
  <cp:lastModifiedBy>RARAU, Patricia</cp:lastModifiedBy>
  <cp:lastPrinted>2015-09-28T09:48:25Z</cp:lastPrinted>
  <dcterms:created xsi:type="dcterms:W3CDTF">2015-05-13T09:53:39Z</dcterms:created>
  <dcterms:modified xsi:type="dcterms:W3CDTF">2026-05-12T08:14:25Z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0x0101006E9A4CBFFD897042A67CBB6D8D76EC9B</vt:lpwstr>
  </property>
</Properties>
</file>