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orldhealthorg-my.sharepoint.com/personal/yamamotor_who_int/Documents/Desktop/★Sodium and TFA★/★TFA elimination/03 Lab protocol and assessment/★Lab protocol/"/>
    </mc:Choice>
  </mc:AlternateContent>
  <xr:revisionPtr revIDLastSave="0" documentId="8_{66CE75AE-2CFB-45B1-B065-BA18270B380E}" xr6:coauthVersionLast="47" xr6:coauthVersionMax="47" xr10:uidLastSave="{00000000-0000-0000-0000-000000000000}"/>
  <bookViews>
    <workbookView xWindow="2175" yWindow="870" windowWidth="26250" windowHeight="14655" xr2:uid="{00000000-000D-0000-FFFF-FFFF00000000}"/>
  </bookViews>
  <sheets>
    <sheet name="Template" sheetId="1" r:id="rId1"/>
  </sheets>
  <definedNames>
    <definedName name="AA">#REF!</definedName>
    <definedName name="_xlnm.Print_Area" localSheetId="0">Template!$A$1:$H$102</definedName>
    <definedName name="_xlnm.Print_Titles" localSheetId="0">Template!$10:$11</definedName>
    <definedName name="TABLE" localSheetId="0">Template!$A$188:$B$338</definedName>
    <definedName name="TABLE">#REF!</definedName>
    <definedName name="WEIGHT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E14" i="1"/>
  <c r="G14" i="1" s="1"/>
  <c r="E15" i="1"/>
  <c r="G15" i="1" s="1"/>
  <c r="E16" i="1"/>
  <c r="G16" i="1" s="1"/>
  <c r="E17" i="1"/>
  <c r="G17" i="1" s="1"/>
  <c r="E18" i="1"/>
  <c r="G18" i="1" s="1"/>
  <c r="E19" i="1"/>
  <c r="G19" i="1" s="1"/>
  <c r="E20" i="1"/>
  <c r="G20" i="1" s="1"/>
  <c r="E21" i="1"/>
  <c r="G21" i="1" s="1"/>
  <c r="E22" i="1"/>
  <c r="G22" i="1" s="1"/>
  <c r="E23" i="1"/>
  <c r="G23" i="1" s="1"/>
  <c r="E24" i="1"/>
  <c r="G24" i="1" s="1"/>
  <c r="E25" i="1"/>
  <c r="G25" i="1" s="1"/>
  <c r="E26" i="1"/>
  <c r="G26" i="1" s="1"/>
  <c r="E27" i="1"/>
  <c r="G27" i="1" s="1"/>
  <c r="E28" i="1"/>
  <c r="G28" i="1" s="1"/>
  <c r="E29" i="1"/>
  <c r="G29" i="1" s="1"/>
  <c r="E30" i="1"/>
  <c r="G30" i="1" s="1"/>
  <c r="E31" i="1"/>
  <c r="G31" i="1" s="1"/>
  <c r="E32" i="1"/>
  <c r="G32" i="1" s="1"/>
  <c r="E33" i="1"/>
  <c r="G33" i="1" s="1"/>
  <c r="E34" i="1"/>
  <c r="G34" i="1" s="1"/>
  <c r="E12" i="1"/>
  <c r="G12" i="1" s="1"/>
  <c r="H12" i="1" l="1"/>
  <c r="G13" i="1"/>
  <c r="H28" i="1" l="1"/>
  <c r="H20" i="1"/>
  <c r="H17" i="1"/>
  <c r="H23" i="1"/>
  <c r="H15" i="1"/>
  <c r="H16" i="1"/>
  <c r="H25" i="1"/>
  <c r="H26" i="1"/>
  <c r="H18" i="1"/>
  <c r="H22" i="1"/>
  <c r="H14" i="1"/>
  <c r="H29" i="1"/>
  <c r="H21" i="1"/>
  <c r="H13" i="1"/>
  <c r="E65" i="1"/>
  <c r="G65" i="1" s="1"/>
  <c r="E61" i="1"/>
  <c r="E97" i="1"/>
  <c r="G97" i="1" s="1"/>
  <c r="H97" i="1" s="1"/>
  <c r="E96" i="1"/>
  <c r="E95" i="1"/>
  <c r="E94" i="1"/>
  <c r="E93" i="1"/>
  <c r="G93" i="1" s="1"/>
  <c r="H93" i="1" s="1"/>
  <c r="E92" i="1"/>
  <c r="G92" i="1" s="1"/>
  <c r="H92" i="1" s="1"/>
  <c r="E91" i="1"/>
  <c r="E90" i="1"/>
  <c r="E89" i="1"/>
  <c r="G89" i="1" s="1"/>
  <c r="H89" i="1" s="1"/>
  <c r="E87" i="1"/>
  <c r="G87" i="1" s="1"/>
  <c r="H87" i="1" s="1"/>
  <c r="E86" i="1"/>
  <c r="E85" i="1"/>
  <c r="E84" i="1"/>
  <c r="G84" i="1" s="1"/>
  <c r="H84" i="1" s="1"/>
  <c r="E83" i="1"/>
  <c r="G83" i="1" s="1"/>
  <c r="H83" i="1" s="1"/>
  <c r="E82" i="1"/>
  <c r="E81" i="1"/>
  <c r="E80" i="1"/>
  <c r="G80" i="1" s="1"/>
  <c r="H80" i="1" s="1"/>
  <c r="E78" i="1"/>
  <c r="E77" i="1"/>
  <c r="E76" i="1"/>
  <c r="E75" i="1"/>
  <c r="G75" i="1" s="1"/>
  <c r="H75" i="1" s="1"/>
  <c r="E73" i="1"/>
  <c r="G73" i="1" s="1"/>
  <c r="H73" i="1" s="1"/>
  <c r="E72" i="1"/>
  <c r="E71" i="1"/>
  <c r="E70" i="1"/>
  <c r="G70" i="1" s="1"/>
  <c r="H70" i="1" s="1"/>
  <c r="E69" i="1"/>
  <c r="G69" i="1" s="1"/>
  <c r="H69" i="1" s="1"/>
  <c r="E68" i="1"/>
  <c r="E67" i="1"/>
  <c r="E66" i="1"/>
  <c r="G66" i="1" s="1"/>
  <c r="H66" i="1" s="1"/>
  <c r="E64" i="1"/>
  <c r="E63" i="1"/>
  <c r="E62" i="1"/>
  <c r="E60" i="1"/>
  <c r="E57" i="1"/>
  <c r="E56" i="1"/>
  <c r="E55" i="1"/>
  <c r="E54" i="1"/>
  <c r="E53" i="1"/>
  <c r="E51" i="1"/>
  <c r="E50" i="1"/>
  <c r="E49" i="1"/>
  <c r="E48" i="1"/>
  <c r="E47" i="1"/>
  <c r="E46" i="1"/>
  <c r="G46" i="1" s="1"/>
  <c r="E43" i="1"/>
  <c r="E42" i="1"/>
  <c r="E41" i="1"/>
  <c r="E40" i="1"/>
  <c r="E39" i="1"/>
  <c r="E38" i="1"/>
  <c r="E37" i="1"/>
  <c r="E36" i="1"/>
  <c r="E45" i="1" s="1"/>
  <c r="H24" i="1" l="1"/>
  <c r="H19" i="1"/>
  <c r="H30" i="1"/>
  <c r="H27" i="1"/>
  <c r="H65" i="1"/>
  <c r="G82" i="1"/>
  <c r="H82" i="1" s="1"/>
  <c r="G68" i="1"/>
  <c r="H68" i="1" s="1"/>
  <c r="G86" i="1"/>
  <c r="H86" i="1" s="1"/>
  <c r="G62" i="1"/>
  <c r="H62" i="1" s="1"/>
  <c r="G72" i="1"/>
  <c r="H72" i="1" s="1"/>
  <c r="G91" i="1"/>
  <c r="H91" i="1" s="1"/>
  <c r="G64" i="1"/>
  <c r="H64" i="1" s="1"/>
  <c r="G77" i="1"/>
  <c r="H77" i="1" s="1"/>
  <c r="G95" i="1"/>
  <c r="H95" i="1" s="1"/>
  <c r="H46" i="1"/>
  <c r="H32" i="1"/>
  <c r="G37" i="1"/>
  <c r="H37" i="1" s="1"/>
  <c r="G41" i="1"/>
  <c r="H41" i="1" s="1"/>
  <c r="G47" i="1"/>
  <c r="H47" i="1" s="1"/>
  <c r="G51" i="1"/>
  <c r="H51" i="1" s="1"/>
  <c r="G56" i="1"/>
  <c r="H56" i="1" s="1"/>
  <c r="G67" i="1"/>
  <c r="H67" i="1" s="1"/>
  <c r="G71" i="1"/>
  <c r="H71" i="1" s="1"/>
  <c r="G76" i="1"/>
  <c r="H76" i="1" s="1"/>
  <c r="G81" i="1"/>
  <c r="G85" i="1"/>
  <c r="H85" i="1" s="1"/>
  <c r="G90" i="1"/>
  <c r="H90" i="1" s="1"/>
  <c r="G94" i="1"/>
  <c r="H94" i="1" s="1"/>
  <c r="H33" i="1"/>
  <c r="G38" i="1"/>
  <c r="H38" i="1" s="1"/>
  <c r="G42" i="1"/>
  <c r="H42" i="1" s="1"/>
  <c r="G48" i="1"/>
  <c r="H48" i="1" s="1"/>
  <c r="G53" i="1"/>
  <c r="G57" i="1"/>
  <c r="H57" i="1" s="1"/>
  <c r="G63" i="1"/>
  <c r="H63" i="1" s="1"/>
  <c r="H34" i="1"/>
  <c r="G39" i="1"/>
  <c r="H39" i="1" s="1"/>
  <c r="G43" i="1"/>
  <c r="H43" i="1" s="1"/>
  <c r="G49" i="1"/>
  <c r="H49" i="1" s="1"/>
  <c r="G54" i="1"/>
  <c r="H54" i="1" s="1"/>
  <c r="G60" i="1"/>
  <c r="H60" i="1" s="1"/>
  <c r="G78" i="1"/>
  <c r="H78" i="1" s="1"/>
  <c r="G96" i="1"/>
  <c r="H96" i="1" s="1"/>
  <c r="H31" i="1"/>
  <c r="G36" i="1"/>
  <c r="G40" i="1"/>
  <c r="G50" i="1"/>
  <c r="H50" i="1" s="1"/>
  <c r="G55" i="1"/>
  <c r="H55" i="1" s="1"/>
  <c r="G61" i="1"/>
  <c r="H61" i="1" s="1"/>
  <c r="E52" i="1"/>
  <c r="E74" i="1"/>
  <c r="H36" i="1" l="1"/>
  <c r="H45" i="1" s="1"/>
  <c r="G45" i="1"/>
  <c r="G98" i="1"/>
  <c r="G52" i="1"/>
  <c r="G74" i="1"/>
  <c r="G79" i="1" s="1"/>
  <c r="G88" i="1"/>
  <c r="H81" i="1"/>
  <c r="H53" i="1"/>
  <c r="G58" i="1"/>
  <c r="H40" i="1"/>
  <c r="G44" i="1"/>
  <c r="G59" i="1" l="1"/>
  <c r="G99" i="1"/>
  <c r="G35" i="1" l="1"/>
  <c r="G101" i="1" s="1"/>
  <c r="I12" i="1" s="1"/>
  <c r="E35" i="1"/>
  <c r="E88" i="1"/>
  <c r="I22" i="1" l="1"/>
  <c r="I16" i="1"/>
  <c r="I17" i="1"/>
  <c r="I15" i="1"/>
  <c r="I20" i="1"/>
  <c r="I18" i="1"/>
  <c r="I14" i="1"/>
  <c r="I13" i="1"/>
  <c r="I23" i="1"/>
  <c r="I28" i="1"/>
  <c r="I25" i="1"/>
  <c r="I29" i="1"/>
  <c r="I21" i="1"/>
  <c r="I26" i="1"/>
  <c r="I24" i="1"/>
  <c r="I19" i="1"/>
  <c r="I27" i="1"/>
  <c r="I30" i="1"/>
  <c r="I95" i="1"/>
  <c r="I91" i="1"/>
  <c r="I86" i="1"/>
  <c r="I82" i="1"/>
  <c r="I77" i="1"/>
  <c r="I72" i="1"/>
  <c r="I68" i="1"/>
  <c r="I63" i="1"/>
  <c r="I57" i="1"/>
  <c r="I53" i="1"/>
  <c r="I48" i="1"/>
  <c r="I42" i="1"/>
  <c r="I38" i="1"/>
  <c r="I33" i="1"/>
  <c r="I90" i="1"/>
  <c r="I81" i="1"/>
  <c r="I71" i="1"/>
  <c r="I67" i="1"/>
  <c r="I62" i="1"/>
  <c r="I56" i="1"/>
  <c r="I47" i="1"/>
  <c r="I41" i="1"/>
  <c r="I32" i="1"/>
  <c r="I92" i="1"/>
  <c r="I78" i="1"/>
  <c r="I65" i="1"/>
  <c r="I49" i="1"/>
  <c r="I94" i="1"/>
  <c r="I85" i="1"/>
  <c r="I76" i="1"/>
  <c r="I64" i="1"/>
  <c r="I51" i="1"/>
  <c r="I37" i="1"/>
  <c r="I87" i="1"/>
  <c r="I69" i="1"/>
  <c r="I60" i="1"/>
  <c r="I43" i="1"/>
  <c r="I34" i="1"/>
  <c r="I97" i="1"/>
  <c r="I93" i="1"/>
  <c r="I89" i="1"/>
  <c r="I84" i="1"/>
  <c r="I80" i="1"/>
  <c r="I75" i="1"/>
  <c r="I70" i="1"/>
  <c r="I66" i="1"/>
  <c r="I61" i="1"/>
  <c r="I55" i="1"/>
  <c r="I50" i="1"/>
  <c r="I46" i="1"/>
  <c r="I40" i="1"/>
  <c r="I36" i="1"/>
  <c r="I45" i="1" s="1"/>
  <c r="I31" i="1"/>
  <c r="I96" i="1"/>
  <c r="I73" i="1"/>
  <c r="I54" i="1"/>
  <c r="I39" i="1"/>
  <c r="I83" i="1"/>
  <c r="E44" i="1"/>
  <c r="E79" i="1"/>
  <c r="E98" i="1"/>
  <c r="E99" i="1" s="1"/>
  <c r="H35" i="1"/>
  <c r="E58" i="1"/>
  <c r="E59" i="1" s="1"/>
  <c r="I98" i="1" l="1"/>
  <c r="I58" i="1"/>
  <c r="I44" i="1"/>
  <c r="I74" i="1"/>
  <c r="I79" i="1" s="1"/>
  <c r="I35" i="1"/>
  <c r="I52" i="1"/>
  <c r="I59" i="1" s="1"/>
  <c r="I88" i="1"/>
  <c r="E100" i="1"/>
  <c r="H88" i="1"/>
  <c r="H98" i="1"/>
  <c r="H58" i="1"/>
  <c r="H74" i="1"/>
  <c r="H79" i="1" s="1"/>
  <c r="H44" i="1"/>
  <c r="H52" i="1"/>
  <c r="H59" i="1" s="1"/>
  <c r="J12" i="1" l="1"/>
  <c r="J13" i="1"/>
  <c r="J14" i="1"/>
  <c r="I99" i="1"/>
  <c r="J92" i="1"/>
  <c r="J19" i="1"/>
  <c r="J27" i="1"/>
  <c r="J28" i="1"/>
  <c r="J20" i="1"/>
  <c r="J17" i="1"/>
  <c r="J18" i="1"/>
  <c r="J25" i="1"/>
  <c r="J29" i="1"/>
  <c r="J23" i="1"/>
  <c r="J21" i="1"/>
  <c r="J15" i="1"/>
  <c r="J16" i="1"/>
  <c r="J30" i="1"/>
  <c r="J22" i="1"/>
  <c r="J26" i="1"/>
  <c r="J24" i="1"/>
  <c r="J68" i="1"/>
  <c r="J55" i="1"/>
  <c r="J67" i="1"/>
  <c r="J54" i="1"/>
  <c r="J61" i="1"/>
  <c r="J71" i="1"/>
  <c r="J57" i="1"/>
  <c r="J63" i="1"/>
  <c r="J97" i="1"/>
  <c r="J42" i="1"/>
  <c r="J86" i="1"/>
  <c r="J75" i="1"/>
  <c r="J47" i="1"/>
  <c r="J90" i="1"/>
  <c r="J78" i="1"/>
  <c r="J36" i="1"/>
  <c r="J45" i="1" s="1"/>
  <c r="J80" i="1"/>
  <c r="J51" i="1"/>
  <c r="J48" i="1"/>
  <c r="J34" i="1"/>
  <c r="J83" i="1"/>
  <c r="J95" i="1"/>
  <c r="J40" i="1"/>
  <c r="J89" i="1"/>
  <c r="J32" i="1"/>
  <c r="J56" i="1"/>
  <c r="J81" i="1"/>
  <c r="J82" i="1"/>
  <c r="J43" i="1"/>
  <c r="J65" i="1"/>
  <c r="J87" i="1"/>
  <c r="J53" i="1"/>
  <c r="J58" i="1" s="1"/>
  <c r="J46" i="1"/>
  <c r="J70" i="1"/>
  <c r="J93" i="1"/>
  <c r="J37" i="1"/>
  <c r="J64" i="1"/>
  <c r="J85" i="1"/>
  <c r="J91" i="1"/>
  <c r="J49" i="1"/>
  <c r="J69" i="1"/>
  <c r="J96" i="1"/>
  <c r="J38" i="1"/>
  <c r="J77" i="1"/>
  <c r="J31" i="1"/>
  <c r="J50" i="1"/>
  <c r="J66" i="1"/>
  <c r="J84" i="1"/>
  <c r="J41" i="1"/>
  <c r="J62" i="1"/>
  <c r="J76" i="1"/>
  <c r="J94" i="1"/>
  <c r="J33" i="1"/>
  <c r="J72" i="1"/>
  <c r="J39" i="1"/>
  <c r="J60" i="1"/>
  <c r="J73" i="1"/>
  <c r="H99" i="1"/>
  <c r="J52" i="1" l="1"/>
  <c r="J59" i="1" s="1"/>
  <c r="J74" i="1"/>
  <c r="J79" i="1" s="1"/>
  <c r="J35" i="1"/>
  <c r="J98" i="1"/>
  <c r="J88" i="1"/>
  <c r="J44" i="1"/>
  <c r="J99" i="1" l="1"/>
</calcChain>
</file>

<file path=xl/sharedStrings.xml><?xml version="1.0" encoding="utf-8"?>
<sst xmlns="http://schemas.openxmlformats.org/spreadsheetml/2006/main" count="108" uniqueCount="108">
  <si>
    <t>FAME Calculation</t>
  </si>
  <si>
    <t>Sample ID:</t>
  </si>
  <si>
    <t>Date Sample Run:</t>
  </si>
  <si>
    <t>FAME</t>
  </si>
  <si>
    <t>Total SFA</t>
  </si>
  <si>
    <t>Total 18:1 trans</t>
  </si>
  <si>
    <t>Total 18:2 trans</t>
  </si>
  <si>
    <t>Total 18:3 trans</t>
  </si>
  <si>
    <t>Total trans</t>
  </si>
  <si>
    <t>Total 18:1 cis</t>
  </si>
  <si>
    <t>Total MUFA</t>
  </si>
  <si>
    <t>Total n-6 LC-PUFA</t>
  </si>
  <si>
    <t>Total n-3 LC-PUFA</t>
  </si>
  <si>
    <t>21:0 TG Internal Standard (IS) IN SAMPLE</t>
  </si>
  <si>
    <r>
      <t>Total W</t>
    </r>
    <r>
      <rPr>
        <b/>
        <vertAlign val="subscript"/>
        <sz val="12"/>
        <rFont val="Arial"/>
        <family val="2"/>
      </rPr>
      <t>FAMEx</t>
    </r>
  </si>
  <si>
    <r>
      <t>W</t>
    </r>
    <r>
      <rPr>
        <vertAlign val="subscript"/>
        <sz val="12"/>
        <rFont val="Arial"/>
        <family val="2"/>
      </rPr>
      <t>x</t>
    </r>
    <r>
      <rPr>
        <sz val="12"/>
        <rFont val="Arial"/>
      </rPr>
      <t xml:space="preserve"> in 100 g of test sample (g/100 g test sample)</t>
    </r>
  </si>
  <si>
    <r>
      <t>W</t>
    </r>
    <r>
      <rPr>
        <vertAlign val="subscript"/>
        <sz val="12"/>
        <rFont val="Arial"/>
        <family val="2"/>
      </rPr>
      <t xml:space="preserve">FAMEx </t>
    </r>
    <r>
      <rPr>
        <sz val="12"/>
        <rFont val="Arial"/>
      </rPr>
      <t>(% of total)</t>
    </r>
  </si>
  <si>
    <r>
      <t>Weight of C21:0 TAG IS added (g) (</t>
    </r>
    <r>
      <rPr>
        <b/>
        <sz val="12"/>
        <rFont val="Arial"/>
        <family val="2"/>
      </rPr>
      <t>W</t>
    </r>
    <r>
      <rPr>
        <b/>
        <vertAlign val="subscript"/>
        <sz val="12"/>
        <rFont val="Arial"/>
        <family val="2"/>
      </rPr>
      <t>IS</t>
    </r>
    <r>
      <rPr>
        <sz val="12"/>
        <rFont val="Arial"/>
        <family val="2"/>
      </rPr>
      <t>):</t>
    </r>
  </si>
  <si>
    <r>
      <t>Weight of test sample used for analysis (g) (</t>
    </r>
    <r>
      <rPr>
        <b/>
        <sz val="12"/>
        <rFont val="Arial"/>
        <family val="2"/>
      </rPr>
      <t>W</t>
    </r>
    <r>
      <rPr>
        <b/>
        <vertAlign val="subscript"/>
        <sz val="12"/>
        <rFont val="Arial"/>
        <family val="2"/>
      </rPr>
      <t>TS</t>
    </r>
    <r>
      <rPr>
        <sz val="12"/>
        <rFont val="Arial"/>
        <family val="2"/>
      </rPr>
      <t>)</t>
    </r>
    <r>
      <rPr>
        <sz val="12"/>
        <rFont val="Arial"/>
      </rPr>
      <t>:</t>
    </r>
  </si>
  <si>
    <r>
      <t>Peak are of C21:0 FAME IS (</t>
    </r>
    <r>
      <rPr>
        <b/>
        <sz val="12"/>
        <rFont val="Arial"/>
        <family val="2"/>
      </rPr>
      <t>A</t>
    </r>
    <r>
      <rPr>
        <b/>
        <vertAlign val="subscript"/>
        <sz val="12"/>
        <rFont val="Arial"/>
        <family val="2"/>
      </rPr>
      <t>IS</t>
    </r>
    <r>
      <rPr>
        <sz val="12"/>
        <rFont val="Arial"/>
        <family val="2"/>
      </rPr>
      <t>)</t>
    </r>
  </si>
  <si>
    <r>
      <rPr>
        <b/>
        <sz val="12"/>
        <rFont val="Arial"/>
        <family val="2"/>
      </rPr>
      <t>A</t>
    </r>
    <r>
      <rPr>
        <b/>
        <vertAlign val="subscript"/>
        <sz val="12"/>
        <rFont val="Arial"/>
        <family val="2"/>
      </rPr>
      <t>x</t>
    </r>
  </si>
  <si>
    <r>
      <t>Theoretical FID Correction Factor (TCF) (</t>
    </r>
    <r>
      <rPr>
        <b/>
        <sz val="12"/>
        <rFont val="Arial"/>
        <family val="2"/>
      </rPr>
      <t>R</t>
    </r>
    <r>
      <rPr>
        <b/>
        <vertAlign val="subscript"/>
        <sz val="11"/>
        <rFont val="Arial"/>
        <family val="2"/>
      </rPr>
      <t>x</t>
    </r>
    <r>
      <rPr>
        <sz val="12"/>
        <rFont val="Arial"/>
      </rPr>
      <t>)</t>
    </r>
  </si>
  <si>
    <r>
      <t>W</t>
    </r>
    <r>
      <rPr>
        <b/>
        <vertAlign val="subscript"/>
        <sz val="12"/>
        <rFont val="Arial"/>
        <family val="2"/>
      </rPr>
      <t>FAMEx (g)</t>
    </r>
  </si>
  <si>
    <r>
      <t>Conversion factor of FAME to fatty acid equiv. (</t>
    </r>
    <r>
      <rPr>
        <b/>
        <sz val="12"/>
        <rFont val="Arial"/>
        <family val="2"/>
      </rPr>
      <t>F</t>
    </r>
    <r>
      <rPr>
        <b/>
        <vertAlign val="subscript"/>
        <sz val="12"/>
        <rFont val="Arial"/>
        <family val="2"/>
      </rPr>
      <t>Fax</t>
    </r>
    <r>
      <rPr>
        <sz val="12"/>
        <rFont val="Arial"/>
        <family val="2"/>
      </rPr>
      <t>)</t>
    </r>
  </si>
  <si>
    <r>
      <t>W</t>
    </r>
    <r>
      <rPr>
        <b/>
        <vertAlign val="subscript"/>
        <sz val="12"/>
        <rFont val="Arial"/>
        <family val="2"/>
      </rPr>
      <t>x (g)</t>
    </r>
  </si>
  <si>
    <t xml:space="preserve">Fatty acid x, % (wt.% of total fatty acids) </t>
  </si>
  <si>
    <r>
      <t>Total W</t>
    </r>
    <r>
      <rPr>
        <b/>
        <vertAlign val="subscript"/>
        <sz val="12"/>
        <rFont val="Arial"/>
        <family val="2"/>
      </rPr>
      <t>x</t>
    </r>
  </si>
  <si>
    <t>NOTE: Shaded cells are for input by user</t>
  </si>
  <si>
    <t>C8:0</t>
  </si>
  <si>
    <t>C10:0</t>
  </si>
  <si>
    <t>C12:0</t>
  </si>
  <si>
    <t>C13:0</t>
  </si>
  <si>
    <t>C14:0</t>
  </si>
  <si>
    <t>C15:0</t>
  </si>
  <si>
    <t>C16:0</t>
  </si>
  <si>
    <t>C17:0</t>
  </si>
  <si>
    <t>C18:0</t>
  </si>
  <si>
    <t>C20:0</t>
  </si>
  <si>
    <t>C22:0</t>
  </si>
  <si>
    <t>C24:0</t>
  </si>
  <si>
    <t>9t-C14:1</t>
  </si>
  <si>
    <t>9t-C16:1</t>
  </si>
  <si>
    <t>11t-C16:1</t>
  </si>
  <si>
    <t>9t-C17:1</t>
  </si>
  <si>
    <t>4t-C18:1</t>
  </si>
  <si>
    <t>5t-C18:1</t>
  </si>
  <si>
    <t>(6t-14t)-C18:1</t>
  </si>
  <si>
    <t>16t-C18:1</t>
  </si>
  <si>
    <t>tt-C18:2</t>
  </si>
  <si>
    <t xml:space="preserve">9t,12t-C18:2 </t>
  </si>
  <si>
    <t xml:space="preserve">9c,12t-C18:2 </t>
  </si>
  <si>
    <t xml:space="preserve">9t,12c-C18:2 </t>
  </si>
  <si>
    <t xml:space="preserve">9c,13t-C18:2 </t>
  </si>
  <si>
    <t xml:space="preserve">9t,15c-C18:2 </t>
  </si>
  <si>
    <t xml:space="preserve">9t,12c,15t-C18:3 </t>
  </si>
  <si>
    <t xml:space="preserve">9c,12t,15t-C18:3 </t>
  </si>
  <si>
    <t xml:space="preserve">9c,12c,15t-C18:3 </t>
  </si>
  <si>
    <t xml:space="preserve">9c,12t,15c-C18:3 </t>
  </si>
  <si>
    <t xml:space="preserve">9t,12c,15c-C18:3 </t>
  </si>
  <si>
    <t xml:space="preserve">9c-C14:1 </t>
  </si>
  <si>
    <t xml:space="preserve">9c-C15:1 </t>
  </si>
  <si>
    <t xml:space="preserve">7c-C16:1 </t>
  </si>
  <si>
    <t xml:space="preserve">9c-C16:1 </t>
  </si>
  <si>
    <t xml:space="preserve">9c-C17:1 </t>
  </si>
  <si>
    <t xml:space="preserve">7c-C18:1 </t>
  </si>
  <si>
    <t xml:space="preserve">9c-C18:1 </t>
  </si>
  <si>
    <t xml:space="preserve">10c-C18:1 </t>
  </si>
  <si>
    <t xml:space="preserve">11c-C18:1 </t>
  </si>
  <si>
    <t xml:space="preserve">12c-C18:1 </t>
  </si>
  <si>
    <t xml:space="preserve">13c-C18:1 </t>
  </si>
  <si>
    <t xml:space="preserve">14c-C18:1 </t>
  </si>
  <si>
    <t xml:space="preserve">15c-C18:1 </t>
  </si>
  <si>
    <t xml:space="preserve">16c-C18:1 </t>
  </si>
  <si>
    <t xml:space="preserve">11c-C20:1 </t>
  </si>
  <si>
    <t xml:space="preserve">9c-C20:1 </t>
  </si>
  <si>
    <t xml:space="preserve">13c-C22:1 </t>
  </si>
  <si>
    <t xml:space="preserve">15c-C24:1 </t>
  </si>
  <si>
    <t>C18:2n-6</t>
  </si>
  <si>
    <t>C18:3n-6</t>
  </si>
  <si>
    <t>C20:2n-6</t>
  </si>
  <si>
    <t>C20:3n-6</t>
  </si>
  <si>
    <t>C20:4n-6</t>
  </si>
  <si>
    <t>C22:2n-6</t>
  </si>
  <si>
    <t>C22:4n-6</t>
  </si>
  <si>
    <t>C22:5n-6</t>
  </si>
  <si>
    <t>C18:3n-3</t>
  </si>
  <si>
    <t>C18:4n-3</t>
  </si>
  <si>
    <t>C20:3n-3</t>
  </si>
  <si>
    <t>C20:4n-3</t>
  </si>
  <si>
    <t>C20:5n-3</t>
  </si>
  <si>
    <t>C22:3n-3</t>
  </si>
  <si>
    <t>C22:5n-3</t>
  </si>
  <si>
    <t>C22:4n-3</t>
  </si>
  <si>
    <t>C22:6n-3</t>
  </si>
  <si>
    <t>C4:0</t>
  </si>
  <si>
    <t>C6:0</t>
  </si>
  <si>
    <t>Iso-C12:0</t>
  </si>
  <si>
    <t>Iso-C13:0</t>
  </si>
  <si>
    <t>Anteiso-C13:0</t>
  </si>
  <si>
    <t>Iso-C14:0</t>
  </si>
  <si>
    <t>Iso-C15:0</t>
  </si>
  <si>
    <t>Anteiso-C15:0</t>
  </si>
  <si>
    <t>Iso-C16:0</t>
  </si>
  <si>
    <t>Iso-C17:0</t>
  </si>
  <si>
    <t>Anteiso-C17:0</t>
  </si>
  <si>
    <t>Total cis-PUFA</t>
  </si>
  <si>
    <t>Total t-MUFA</t>
  </si>
  <si>
    <t>Version: August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</si>
</sst>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d\-mmm\-yyyy"/>
    <numFmt numFmtId="166" formatCode="0.0000"/>
    <numFmt numFmtId="167" formatCode="0.00000"/>
  </numFmts>
  <fonts count="14" x14ac:knownFonts="1">
    <font>
      <sz val="10"/>
      <name val="Arial"/>
    </font>
    <font>
      <sz val="10"/>
      <name val="Arial"/>
    </font>
    <font>
      <sz val="12"/>
      <name val="Arial"/>
    </font>
    <font>
      <b/>
      <u/>
      <sz val="12"/>
      <name val="Arial"/>
    </font>
    <font>
      <b/>
      <sz val="12"/>
      <name val="Arial"/>
    </font>
    <font>
      <b/>
      <sz val="10"/>
      <name val="Arial"/>
      <family val="2"/>
    </font>
    <font>
      <sz val="12"/>
      <color indexed="8"/>
      <name val="Arial"/>
    </font>
    <font>
      <sz val="12"/>
      <name val="Arial"/>
      <family val="2"/>
    </font>
    <font>
      <b/>
      <sz val="12"/>
      <name val="Arial"/>
      <family val="2"/>
    </font>
    <font>
      <vertAlign val="subscript"/>
      <sz val="12"/>
      <name val="Arial"/>
      <family val="2"/>
    </font>
    <font>
      <b/>
      <vertAlign val="subscript"/>
      <sz val="12"/>
      <name val="Arial"/>
      <family val="2"/>
    </font>
    <font>
      <b/>
      <vertAlign val="subscript"/>
      <sz val="11"/>
      <name val="Arial"/>
      <family val="2"/>
    </font>
    <font>
      <b/>
      <sz val="12"/>
      <color rgb="FFFF0000"/>
      <name val="Arial"/>
      <family val="2"/>
    </font>
    <font>
      <b/>
      <u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15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 applyFont="0" applyBorder="0"/>
  </cellStyleXfs>
  <cellXfs count="70">
    <xf numFmtId="0" fontId="0" fillId="0" borderId="0" xfId="0"/>
    <xf numFmtId="0" fontId="2" fillId="0" borderId="0" xfId="0" applyFont="1" applyBorder="1" applyAlignment="1">
      <alignment wrapText="1"/>
    </xf>
    <xf numFmtId="164" fontId="2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2" fontId="2" fillId="0" borderId="0" xfId="0" applyNumberFormat="1" applyFont="1" applyBorder="1" applyAlignment="1">
      <alignment horizontal="right" wrapText="1"/>
    </xf>
    <xf numFmtId="1" fontId="2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right" wrapText="1"/>
    </xf>
    <xf numFmtId="10" fontId="2" fillId="0" borderId="0" xfId="0" applyNumberFormat="1" applyFont="1" applyBorder="1" applyAlignment="1">
      <alignment horizontal="center" wrapText="1"/>
    </xf>
    <xf numFmtId="10" fontId="7" fillId="0" borderId="0" xfId="0" applyNumberFormat="1" applyFont="1" applyBorder="1" applyAlignment="1">
      <alignment horizontal="right" wrapText="1"/>
    </xf>
    <xf numFmtId="167" fontId="2" fillId="0" borderId="0" xfId="0" applyNumberFormat="1" applyFont="1" applyBorder="1" applyAlignment="1">
      <alignment horizontal="right" wrapText="1"/>
    </xf>
    <xf numFmtId="166" fontId="2" fillId="0" borderId="0" xfId="0" applyNumberFormat="1" applyFont="1" applyBorder="1" applyAlignment="1">
      <alignment horizontal="right" wrapText="1"/>
    </xf>
    <xf numFmtId="49" fontId="2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right" wrapText="1"/>
    </xf>
    <xf numFmtId="164" fontId="4" fillId="0" borderId="0" xfId="0" applyNumberFormat="1" applyFont="1" applyBorder="1" applyAlignment="1">
      <alignment horizontal="right" wrapText="1"/>
    </xf>
    <xf numFmtId="2" fontId="4" fillId="0" borderId="0" xfId="0" applyNumberFormat="1" applyFont="1" applyBorder="1" applyAlignment="1">
      <alignment horizontal="right" wrapText="1"/>
    </xf>
    <xf numFmtId="167" fontId="7" fillId="0" borderId="0" xfId="0" applyNumberFormat="1" applyFont="1" applyBorder="1" applyAlignment="1">
      <alignment horizontal="right" wrapText="1"/>
    </xf>
    <xf numFmtId="166" fontId="7" fillId="0" borderId="0" xfId="0" applyNumberFormat="1" applyFont="1" applyBorder="1" applyAlignment="1">
      <alignment horizontal="right" wrapText="1"/>
    </xf>
    <xf numFmtId="166" fontId="8" fillId="0" borderId="0" xfId="0" applyNumberFormat="1" applyFont="1" applyBorder="1" applyAlignment="1">
      <alignment horizontal="right" wrapText="1"/>
    </xf>
    <xf numFmtId="0" fontId="4" fillId="0" borderId="0" xfId="0" applyFont="1" applyBorder="1" applyAlignment="1">
      <alignment wrapText="1"/>
    </xf>
    <xf numFmtId="1" fontId="2" fillId="0" borderId="0" xfId="0" applyNumberFormat="1" applyFont="1" applyBorder="1" applyAlignment="1">
      <alignment horizontal="center" wrapText="1"/>
    </xf>
    <xf numFmtId="2" fontId="8" fillId="0" borderId="0" xfId="0" applyNumberFormat="1" applyFont="1" applyBorder="1" applyAlignment="1">
      <alignment horizontal="right" wrapText="1"/>
    </xf>
    <xf numFmtId="49" fontId="0" fillId="0" borderId="0" xfId="0" applyNumberFormat="1"/>
    <xf numFmtId="11" fontId="0" fillId="0" borderId="0" xfId="0" applyNumberFormat="1"/>
    <xf numFmtId="165" fontId="4" fillId="4" borderId="0" xfId="0" applyNumberFormat="1" applyFont="1" applyFill="1" applyBorder="1" applyAlignment="1">
      <alignment horizontal="center" wrapText="1"/>
    </xf>
    <xf numFmtId="166" fontId="6" fillId="3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2" borderId="0" xfId="0" applyNumberFormat="1" applyFont="1" applyFill="1" applyBorder="1" applyAlignment="1" applyProtection="1">
      <alignment horizontal="center"/>
    </xf>
    <xf numFmtId="164" fontId="2" fillId="3" borderId="0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right" wrapText="1"/>
    </xf>
    <xf numFmtId="0" fontId="8" fillId="0" borderId="0" xfId="0" applyFont="1" applyBorder="1" applyAlignment="1">
      <alignment horizontal="center"/>
    </xf>
    <xf numFmtId="167" fontId="2" fillId="0" borderId="0" xfId="0" applyNumberFormat="1" applyFont="1" applyFill="1" applyBorder="1" applyAlignment="1">
      <alignment horizontal="center" wrapText="1"/>
    </xf>
    <xf numFmtId="2" fontId="8" fillId="5" borderId="0" xfId="0" applyNumberFormat="1" applyFont="1" applyFill="1" applyBorder="1" applyAlignment="1">
      <alignment horizontal="right" wrapText="1"/>
    </xf>
    <xf numFmtId="164" fontId="8" fillId="5" borderId="0" xfId="0" applyNumberFormat="1" applyFont="1" applyFill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/>
    </xf>
    <xf numFmtId="0" fontId="7" fillId="0" borderId="0" xfId="0" applyFont="1" applyBorder="1" applyAlignment="1">
      <alignment horizontal="right" wrapText="1"/>
    </xf>
    <xf numFmtId="166" fontId="4" fillId="0" borderId="0" xfId="0" applyNumberFormat="1" applyFont="1" applyBorder="1" applyAlignment="1">
      <alignment horizontal="right" wrapText="1"/>
    </xf>
    <xf numFmtId="49" fontId="7" fillId="0" borderId="0" xfId="0" applyNumberFormat="1" applyFont="1" applyBorder="1" applyAlignment="1">
      <alignment horizontal="right" wrapText="1"/>
    </xf>
    <xf numFmtId="164" fontId="7" fillId="0" borderId="0" xfId="0" applyNumberFormat="1" applyFont="1" applyBorder="1" applyAlignment="1">
      <alignment horizontal="right" wrapText="1"/>
    </xf>
    <xf numFmtId="0" fontId="2" fillId="0" borderId="0" xfId="0" applyFont="1" applyFill="1" applyBorder="1" applyAlignment="1">
      <alignment wrapText="1"/>
    </xf>
    <xf numFmtId="164" fontId="2" fillId="0" borderId="0" xfId="0" applyNumberFormat="1" applyFont="1" applyFill="1" applyBorder="1" applyAlignment="1">
      <alignment horizontal="right" wrapText="1"/>
    </xf>
    <xf numFmtId="166" fontId="2" fillId="0" borderId="0" xfId="0" applyNumberFormat="1" applyFont="1" applyFill="1" applyBorder="1" applyAlignment="1">
      <alignment horizontal="right" wrapText="1"/>
    </xf>
    <xf numFmtId="2" fontId="2" fillId="0" borderId="0" xfId="0" applyNumberFormat="1" applyFont="1" applyFill="1" applyBorder="1" applyAlignment="1">
      <alignment horizontal="right" wrapText="1"/>
    </xf>
    <xf numFmtId="0" fontId="0" fillId="0" borderId="0" xfId="0" applyFill="1"/>
    <xf numFmtId="2" fontId="2" fillId="3" borderId="0" xfId="0" applyNumberFormat="1" applyFont="1" applyFill="1" applyBorder="1" applyAlignment="1">
      <alignment horizontal="right"/>
    </xf>
    <xf numFmtId="2" fontId="7" fillId="0" borderId="0" xfId="0" applyNumberFormat="1" applyFont="1"/>
    <xf numFmtId="2" fontId="4" fillId="0" borderId="0" xfId="0" applyNumberFormat="1" applyFont="1" applyFill="1" applyBorder="1" applyAlignment="1">
      <alignment horizontal="right" wrapText="1"/>
    </xf>
    <xf numFmtId="2" fontId="2" fillId="0" borderId="0" xfId="0" applyNumberFormat="1" applyFont="1" applyFill="1" applyBorder="1" applyAlignment="1">
      <alignment horizontal="right"/>
    </xf>
    <xf numFmtId="2" fontId="4" fillId="0" borderId="0" xfId="0" applyNumberFormat="1" applyFont="1" applyFill="1" applyBorder="1" applyAlignment="1">
      <alignment horizontal="center" wrapText="1"/>
    </xf>
    <xf numFmtId="2" fontId="2" fillId="0" borderId="0" xfId="0" applyNumberFormat="1" applyFont="1" applyFill="1" applyBorder="1" applyAlignment="1">
      <alignment horizontal="center" wrapText="1"/>
    </xf>
    <xf numFmtId="2" fontId="0" fillId="0" borderId="0" xfId="0" applyNumberFormat="1"/>
    <xf numFmtId="0" fontId="8" fillId="0" borderId="0" xfId="0" applyFont="1" applyBorder="1" applyAlignment="1">
      <alignment horizontal="center" wrapText="1"/>
    </xf>
    <xf numFmtId="2" fontId="8" fillId="6" borderId="0" xfId="0" applyNumberFormat="1" applyFont="1" applyFill="1" applyBorder="1" applyAlignment="1">
      <alignment horizontal="right" wrapText="1"/>
    </xf>
    <xf numFmtId="164" fontId="8" fillId="6" borderId="0" xfId="0" applyNumberFormat="1" applyFont="1" applyFill="1" applyBorder="1" applyAlignment="1">
      <alignment horizontal="right" wrapText="1"/>
    </xf>
    <xf numFmtId="0" fontId="12" fillId="0" borderId="0" xfId="0" applyFont="1" applyBorder="1" applyAlignment="1">
      <alignment horizontal="left"/>
    </xf>
    <xf numFmtId="0" fontId="7" fillId="0" borderId="0" xfId="0" applyFont="1" applyAlignment="1">
      <alignment horizontal="right"/>
    </xf>
    <xf numFmtId="164" fontId="8" fillId="0" borderId="0" xfId="0" applyNumberFormat="1" applyFont="1" applyBorder="1" applyAlignment="1">
      <alignment horizontal="right" wrapText="1"/>
    </xf>
    <xf numFmtId="0" fontId="7" fillId="0" borderId="0" xfId="0" applyFont="1"/>
    <xf numFmtId="0" fontId="0" fillId="0" borderId="0" xfId="0" applyBorder="1" applyAlignment="1">
      <alignment wrapText="1"/>
    </xf>
    <xf numFmtId="0" fontId="5" fillId="0" borderId="0" xfId="0" applyFont="1" applyBorder="1" applyAlignment="1">
      <alignment horizontal="right" wrapText="1"/>
    </xf>
    <xf numFmtId="0" fontId="0" fillId="0" borderId="0" xfId="0" applyBorder="1" applyAlignment="1">
      <alignment horizontal="right" wrapText="1"/>
    </xf>
    <xf numFmtId="0" fontId="0" fillId="0" borderId="0" xfId="0" applyFill="1" applyBorder="1" applyAlignment="1">
      <alignment wrapText="1"/>
    </xf>
    <xf numFmtId="0" fontId="1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0" fillId="0" borderId="0" xfId="0" applyBorder="1"/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/>
    </xf>
    <xf numFmtId="0" fontId="7" fillId="0" borderId="0" xfId="0" applyFont="1" applyBorder="1" applyAlignment="1">
      <alignment horizontal="right" wrapText="1"/>
    </xf>
    <xf numFmtId="0" fontId="13" fillId="0" borderId="0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K306"/>
  <sheetViews>
    <sheetView tabSelected="1" zoomScaleNormal="100" workbookViewId="0">
      <selection activeCell="A8" sqref="A8:B8"/>
    </sheetView>
  </sheetViews>
  <sheetFormatPr defaultColWidth="22.28515625" defaultRowHeight="12.75" x14ac:dyDescent="0.2"/>
  <cols>
    <col min="1" max="1" width="17" customWidth="1"/>
    <col min="2" max="2" width="33.28515625" customWidth="1"/>
    <col min="3" max="3" width="15.42578125" customWidth="1"/>
    <col min="4" max="4" width="12.7109375" customWidth="1"/>
    <col min="5" max="5" width="12.42578125" customWidth="1"/>
    <col min="6" max="7" width="15.28515625" customWidth="1"/>
    <col min="8" max="9" width="12.140625" customWidth="1"/>
    <col min="10" max="10" width="12" customWidth="1"/>
    <col min="11" max="11" width="22.28515625" customWidth="1"/>
    <col min="12" max="16384" width="22.28515625" style="59"/>
  </cols>
  <sheetData>
    <row r="1" spans="1:10" ht="15.75" x14ac:dyDescent="0.25">
      <c r="A1" s="69" t="s">
        <v>107</v>
      </c>
      <c r="B1" s="2"/>
      <c r="C1" s="1"/>
      <c r="D1" s="3"/>
      <c r="E1" s="3"/>
      <c r="F1" s="3"/>
      <c r="G1" s="26" t="s">
        <v>0</v>
      </c>
    </row>
    <row r="2" spans="1:10" ht="15.75" x14ac:dyDescent="0.25">
      <c r="A2" s="1"/>
      <c r="B2" s="2"/>
      <c r="C2" s="1"/>
      <c r="D2" s="3"/>
      <c r="E2" s="3"/>
      <c r="F2" s="3"/>
      <c r="G2" s="30" t="s">
        <v>13</v>
      </c>
      <c r="H2" s="3"/>
      <c r="I2" s="34"/>
    </row>
    <row r="3" spans="1:10" ht="15" x14ac:dyDescent="0.2">
      <c r="A3" s="66" t="s">
        <v>1</v>
      </c>
      <c r="B3" s="66"/>
      <c r="C3" s="27"/>
      <c r="D3" s="3"/>
      <c r="E3" s="3"/>
      <c r="F3" s="3"/>
      <c r="H3" s="3"/>
      <c r="I3" s="34"/>
    </row>
    <row r="4" spans="1:10" customFormat="1" ht="15.75" x14ac:dyDescent="0.25">
      <c r="A4" s="66" t="s">
        <v>2</v>
      </c>
      <c r="B4" s="66"/>
      <c r="C4" s="24"/>
      <c r="D4" s="3"/>
      <c r="E4" s="3"/>
      <c r="F4" s="55" t="s">
        <v>27</v>
      </c>
      <c r="G4" s="3"/>
      <c r="H4" s="3"/>
      <c r="I4" s="34"/>
    </row>
    <row r="5" spans="1:10" customFormat="1" ht="17.25" x14ac:dyDescent="0.35">
      <c r="A5" s="68" t="s">
        <v>18</v>
      </c>
      <c r="B5" s="66"/>
      <c r="C5" s="25"/>
      <c r="D5" s="3"/>
      <c r="E5" s="3"/>
      <c r="F5" s="3"/>
      <c r="G5" s="3"/>
      <c r="H5" s="3"/>
      <c r="I5" s="34"/>
    </row>
    <row r="6" spans="1:10" customFormat="1" ht="17.25" x14ac:dyDescent="0.35">
      <c r="A6" s="68" t="s">
        <v>17</v>
      </c>
      <c r="B6" s="66"/>
      <c r="C6" s="25"/>
      <c r="D6" s="5"/>
      <c r="E6" s="3"/>
      <c r="F6" s="3"/>
      <c r="G6" s="3"/>
      <c r="H6" s="3"/>
      <c r="I6" s="34"/>
    </row>
    <row r="7" spans="1:10" customFormat="1" ht="36" customHeight="1" x14ac:dyDescent="0.35">
      <c r="A7" s="68" t="s">
        <v>19</v>
      </c>
      <c r="B7" s="66"/>
      <c r="C7" s="28"/>
      <c r="D7" s="3"/>
      <c r="E7" s="6"/>
      <c r="F7" s="3"/>
      <c r="G7" s="3"/>
      <c r="H7" s="3"/>
      <c r="I7" s="34"/>
    </row>
    <row r="8" spans="1:10" customFormat="1" ht="15" x14ac:dyDescent="0.2">
      <c r="A8" s="66"/>
      <c r="B8" s="66"/>
      <c r="C8" s="31"/>
      <c r="D8" s="3"/>
      <c r="E8" s="8"/>
      <c r="F8" s="3"/>
      <c r="G8" s="3"/>
      <c r="H8" s="3"/>
      <c r="I8" s="34"/>
    </row>
    <row r="9" spans="1:10" customFormat="1" ht="15" x14ac:dyDescent="0.2">
      <c r="A9" s="1"/>
      <c r="B9" s="1"/>
      <c r="C9" s="1"/>
      <c r="D9" s="3"/>
      <c r="E9" s="3"/>
      <c r="F9" s="3"/>
      <c r="G9" s="3"/>
      <c r="H9" s="3"/>
      <c r="I9" s="34"/>
    </row>
    <row r="10" spans="1:10" customFormat="1" ht="96.75" x14ac:dyDescent="0.35">
      <c r="A10" s="1"/>
      <c r="B10" s="2" t="s">
        <v>3</v>
      </c>
      <c r="C10" s="52" t="s">
        <v>20</v>
      </c>
      <c r="D10" s="16" t="s">
        <v>21</v>
      </c>
      <c r="E10" s="7" t="s">
        <v>22</v>
      </c>
      <c r="F10" s="29" t="s">
        <v>23</v>
      </c>
      <c r="G10" s="7" t="s">
        <v>24</v>
      </c>
      <c r="H10" s="29" t="s">
        <v>15</v>
      </c>
      <c r="I10" s="36" t="s">
        <v>25</v>
      </c>
      <c r="J10" s="9" t="s">
        <v>16</v>
      </c>
    </row>
    <row r="11" spans="1:10" customFormat="1" ht="15" customHeight="1" x14ac:dyDescent="0.2">
      <c r="A11" s="1"/>
      <c r="B11" s="2"/>
      <c r="C11" s="1"/>
      <c r="D11" s="10"/>
      <c r="E11" s="3"/>
      <c r="F11" s="3"/>
      <c r="G11" s="3"/>
      <c r="H11" s="3"/>
      <c r="I11" s="34"/>
    </row>
    <row r="12" spans="1:10" customFormat="1" ht="15" customHeight="1" x14ac:dyDescent="0.2">
      <c r="A12" s="1"/>
      <c r="B12" s="56" t="s">
        <v>94</v>
      </c>
      <c r="C12" s="45"/>
      <c r="D12" s="58">
        <v>1.5742</v>
      </c>
      <c r="E12" s="4" t="e">
        <f>(C12*$C$6*1.004*D12)/$C$7</f>
        <v>#DIV/0!</v>
      </c>
      <c r="F12" s="58">
        <v>0.86270000000000002</v>
      </c>
      <c r="G12" s="4" t="e">
        <f>E12*F12</f>
        <v>#DIV/0!</v>
      </c>
      <c r="H12" s="4" t="e">
        <f>(G12/$C$5)*100</f>
        <v>#DIV/0!</v>
      </c>
      <c r="I12" s="4" t="e">
        <f>(G12/$G$101)*100</f>
        <v>#DIV/0!</v>
      </c>
      <c r="J12" s="46" t="e">
        <f>(E12/$E$100)*100</f>
        <v>#DIV/0!</v>
      </c>
    </row>
    <row r="13" spans="1:10" customFormat="1" ht="15" customHeight="1" x14ac:dyDescent="0.2">
      <c r="A13" s="1"/>
      <c r="B13" s="12" t="s">
        <v>95</v>
      </c>
      <c r="C13" s="45"/>
      <c r="D13" s="11">
        <v>1.3378000000000001</v>
      </c>
      <c r="E13" s="4" t="e">
        <f t="shared" ref="E13:E34" si="0">(C13*$C$6*1.004*D13)/$C$7</f>
        <v>#DIV/0!</v>
      </c>
      <c r="F13" s="11">
        <v>0.89229999999999998</v>
      </c>
      <c r="G13" s="4" t="e">
        <f t="shared" ref="G13:G34" si="1">E13*F13</f>
        <v>#DIV/0!</v>
      </c>
      <c r="H13" s="4" t="e">
        <f t="shared" ref="H13:H30" si="2">(G13/$C$5)*100</f>
        <v>#DIV/0!</v>
      </c>
      <c r="I13" s="4" t="e">
        <f t="shared" ref="I13:I34" si="3">(G13/$G$101)*100</f>
        <v>#DIV/0!</v>
      </c>
      <c r="J13" s="46" t="e">
        <f>(E13/$E$100)*100</f>
        <v>#DIV/0!</v>
      </c>
    </row>
    <row r="14" spans="1:10" customFormat="1" ht="15" customHeight="1" x14ac:dyDescent="0.2">
      <c r="A14" s="1"/>
      <c r="B14" s="12" t="s">
        <v>28</v>
      </c>
      <c r="C14" s="45"/>
      <c r="D14" s="11">
        <v>1.2195</v>
      </c>
      <c r="E14" s="4" t="e">
        <f t="shared" si="0"/>
        <v>#DIV/0!</v>
      </c>
      <c r="F14" s="11">
        <v>0.91139999999999999</v>
      </c>
      <c r="G14" s="4" t="e">
        <f t="shared" si="1"/>
        <v>#DIV/0!</v>
      </c>
      <c r="H14" s="4" t="e">
        <f t="shared" si="2"/>
        <v>#DIV/0!</v>
      </c>
      <c r="I14" s="4" t="e">
        <f t="shared" si="3"/>
        <v>#DIV/0!</v>
      </c>
      <c r="J14" s="46" t="e">
        <f>(E14/$E$100)*100</f>
        <v>#DIV/0!</v>
      </c>
    </row>
    <row r="15" spans="1:10" customFormat="1" ht="15" customHeight="1" x14ac:dyDescent="0.2">
      <c r="A15" s="1"/>
      <c r="B15" s="2" t="s">
        <v>29</v>
      </c>
      <c r="C15" s="45"/>
      <c r="D15" s="11">
        <v>1.1486000000000001</v>
      </c>
      <c r="E15" s="4" t="e">
        <f t="shared" si="0"/>
        <v>#DIV/0!</v>
      </c>
      <c r="F15" s="11">
        <v>0.92469999999999997</v>
      </c>
      <c r="G15" s="4" t="e">
        <f t="shared" si="1"/>
        <v>#DIV/0!</v>
      </c>
      <c r="H15" s="4" t="e">
        <f t="shared" si="2"/>
        <v>#DIV/0!</v>
      </c>
      <c r="I15" s="4" t="e">
        <f t="shared" si="3"/>
        <v>#DIV/0!</v>
      </c>
      <c r="J15" s="46" t="e">
        <f t="shared" ref="J15:J34" si="4">(E15/$E$100)*100</f>
        <v>#DIV/0!</v>
      </c>
    </row>
    <row r="16" spans="1:10" customFormat="1" ht="15" customHeight="1" x14ac:dyDescent="0.2">
      <c r="A16" s="1"/>
      <c r="B16" s="2" t="s">
        <v>30</v>
      </c>
      <c r="C16" s="45"/>
      <c r="D16" s="11">
        <v>1.1012999999999999</v>
      </c>
      <c r="E16" s="4" t="e">
        <f t="shared" si="0"/>
        <v>#DIV/0!</v>
      </c>
      <c r="F16" s="11">
        <v>0.93459999999999999</v>
      </c>
      <c r="G16" s="4" t="e">
        <f t="shared" si="1"/>
        <v>#DIV/0!</v>
      </c>
      <c r="H16" s="4" t="e">
        <f t="shared" si="2"/>
        <v>#DIV/0!</v>
      </c>
      <c r="I16" s="4" t="e">
        <f t="shared" si="3"/>
        <v>#DIV/0!</v>
      </c>
      <c r="J16" s="46" t="e">
        <f t="shared" si="4"/>
        <v>#DIV/0!</v>
      </c>
    </row>
    <row r="17" spans="1:10" customFormat="1" ht="15" customHeight="1" x14ac:dyDescent="0.2">
      <c r="A17" s="1"/>
      <c r="B17" s="56" t="s">
        <v>96</v>
      </c>
      <c r="C17" s="45"/>
      <c r="D17" s="11">
        <v>1.1012999999999999</v>
      </c>
      <c r="E17" s="4" t="e">
        <f t="shared" si="0"/>
        <v>#DIV/0!</v>
      </c>
      <c r="F17" s="11">
        <v>0.93459999999999999</v>
      </c>
      <c r="G17" s="4" t="e">
        <f t="shared" si="1"/>
        <v>#DIV/0!</v>
      </c>
      <c r="H17" s="4" t="e">
        <f t="shared" si="2"/>
        <v>#DIV/0!</v>
      </c>
      <c r="I17" s="4" t="e">
        <f t="shared" si="3"/>
        <v>#DIV/0!</v>
      </c>
      <c r="J17" s="46" t="e">
        <f t="shared" si="4"/>
        <v>#DIV/0!</v>
      </c>
    </row>
    <row r="18" spans="1:10" customFormat="1" ht="15" customHeight="1" x14ac:dyDescent="0.2">
      <c r="A18" s="1"/>
      <c r="B18" s="38" t="s">
        <v>31</v>
      </c>
      <c r="C18" s="45"/>
      <c r="D18" s="11">
        <v>1.0831</v>
      </c>
      <c r="E18" s="4" t="e">
        <f t="shared" si="0"/>
        <v>#DIV/0!</v>
      </c>
      <c r="F18" s="11">
        <v>0.93859999999999999</v>
      </c>
      <c r="G18" s="4" t="e">
        <f t="shared" si="1"/>
        <v>#DIV/0!</v>
      </c>
      <c r="H18" s="4" t="e">
        <f t="shared" si="2"/>
        <v>#DIV/0!</v>
      </c>
      <c r="I18" s="4" t="e">
        <f t="shared" si="3"/>
        <v>#DIV/0!</v>
      </c>
      <c r="J18" s="46" t="e">
        <f t="shared" si="4"/>
        <v>#DIV/0!</v>
      </c>
    </row>
    <row r="19" spans="1:10" customFormat="1" ht="15" customHeight="1" x14ac:dyDescent="0.2">
      <c r="A19" s="1"/>
      <c r="B19" s="56" t="s">
        <v>97</v>
      </c>
      <c r="C19" s="45"/>
      <c r="D19" s="11">
        <v>1.0831</v>
      </c>
      <c r="E19" s="4" t="e">
        <f t="shared" si="0"/>
        <v>#DIV/0!</v>
      </c>
      <c r="F19" s="11">
        <v>0.93859999999999999</v>
      </c>
      <c r="G19" s="4" t="e">
        <f t="shared" si="1"/>
        <v>#DIV/0!</v>
      </c>
      <c r="H19" s="4" t="e">
        <f t="shared" si="2"/>
        <v>#DIV/0!</v>
      </c>
      <c r="I19" s="4" t="e">
        <f t="shared" si="3"/>
        <v>#DIV/0!</v>
      </c>
      <c r="J19" s="46" t="e">
        <f t="shared" si="4"/>
        <v>#DIV/0!</v>
      </c>
    </row>
    <row r="20" spans="1:10" customFormat="1" ht="15" customHeight="1" x14ac:dyDescent="0.2">
      <c r="A20" s="1"/>
      <c r="B20" s="56" t="s">
        <v>98</v>
      </c>
      <c r="C20" s="45"/>
      <c r="D20" s="11">
        <v>1.0831</v>
      </c>
      <c r="E20" s="4" t="e">
        <f t="shared" si="0"/>
        <v>#DIV/0!</v>
      </c>
      <c r="F20" s="11">
        <v>0.93859999999999999</v>
      </c>
      <c r="G20" s="4" t="e">
        <f t="shared" si="1"/>
        <v>#DIV/0!</v>
      </c>
      <c r="H20" s="4" t="e">
        <f t="shared" si="2"/>
        <v>#DIV/0!</v>
      </c>
      <c r="I20" s="4" t="e">
        <f t="shared" si="3"/>
        <v>#DIV/0!</v>
      </c>
      <c r="J20" s="46" t="e">
        <f t="shared" si="4"/>
        <v>#DIV/0!</v>
      </c>
    </row>
    <row r="21" spans="1:10" customFormat="1" ht="15" customHeight="1" x14ac:dyDescent="0.2">
      <c r="A21" s="1"/>
      <c r="B21" s="2" t="s">
        <v>32</v>
      </c>
      <c r="C21" s="45"/>
      <c r="D21" s="11">
        <v>1.0674999999999999</v>
      </c>
      <c r="E21" s="4" t="e">
        <f t="shared" si="0"/>
        <v>#DIV/0!</v>
      </c>
      <c r="F21" s="11">
        <v>0.94210000000000005</v>
      </c>
      <c r="G21" s="4" t="e">
        <f t="shared" si="1"/>
        <v>#DIV/0!</v>
      </c>
      <c r="H21" s="4" t="e">
        <f t="shared" si="2"/>
        <v>#DIV/0!</v>
      </c>
      <c r="I21" s="4" t="e">
        <f t="shared" si="3"/>
        <v>#DIV/0!</v>
      </c>
      <c r="J21" s="46" t="e">
        <f t="shared" si="4"/>
        <v>#DIV/0!</v>
      </c>
    </row>
    <row r="22" spans="1:10" customFormat="1" ht="15" customHeight="1" x14ac:dyDescent="0.2">
      <c r="A22" s="1"/>
      <c r="B22" s="56" t="s">
        <v>99</v>
      </c>
      <c r="C22" s="45"/>
      <c r="D22" s="11">
        <v>1.0674999999999999</v>
      </c>
      <c r="E22" s="4" t="e">
        <f t="shared" si="0"/>
        <v>#DIV/0!</v>
      </c>
      <c r="F22" s="11">
        <v>0.94210000000000005</v>
      </c>
      <c r="G22" s="4" t="e">
        <f t="shared" si="1"/>
        <v>#DIV/0!</v>
      </c>
      <c r="H22" s="4" t="e">
        <f t="shared" si="2"/>
        <v>#DIV/0!</v>
      </c>
      <c r="I22" s="4" t="e">
        <f t="shared" si="3"/>
        <v>#DIV/0!</v>
      </c>
      <c r="J22" s="46" t="e">
        <f t="shared" si="4"/>
        <v>#DIV/0!</v>
      </c>
    </row>
    <row r="23" spans="1:10" customFormat="1" ht="15" customHeight="1" x14ac:dyDescent="0.2">
      <c r="A23" s="1"/>
      <c r="B23" s="2" t="s">
        <v>33</v>
      </c>
      <c r="C23" s="45"/>
      <c r="D23" s="11">
        <v>1.054</v>
      </c>
      <c r="E23" s="4" t="e">
        <f t="shared" si="0"/>
        <v>#DIV/0!</v>
      </c>
      <c r="F23" s="11">
        <v>0.94530000000000003</v>
      </c>
      <c r="G23" s="4" t="e">
        <f t="shared" si="1"/>
        <v>#DIV/0!</v>
      </c>
      <c r="H23" s="4" t="e">
        <f t="shared" si="2"/>
        <v>#DIV/0!</v>
      </c>
      <c r="I23" s="4" t="e">
        <f t="shared" si="3"/>
        <v>#DIV/0!</v>
      </c>
      <c r="J23" s="46" t="e">
        <f t="shared" si="4"/>
        <v>#DIV/0!</v>
      </c>
    </row>
    <row r="24" spans="1:10" customFormat="1" ht="15" customHeight="1" x14ac:dyDescent="0.2">
      <c r="A24" s="1"/>
      <c r="B24" s="56" t="s">
        <v>100</v>
      </c>
      <c r="C24" s="45"/>
      <c r="D24" s="11">
        <v>1.054</v>
      </c>
      <c r="E24" s="4" t="e">
        <f t="shared" si="0"/>
        <v>#DIV/0!</v>
      </c>
      <c r="F24" s="11">
        <v>0.94530000000000003</v>
      </c>
      <c r="G24" s="4" t="e">
        <f t="shared" si="1"/>
        <v>#DIV/0!</v>
      </c>
      <c r="H24" s="4" t="e">
        <f t="shared" si="2"/>
        <v>#DIV/0!</v>
      </c>
      <c r="I24" s="4" t="e">
        <f t="shared" si="3"/>
        <v>#DIV/0!</v>
      </c>
      <c r="J24" s="46" t="e">
        <f t="shared" si="4"/>
        <v>#DIV/0!</v>
      </c>
    </row>
    <row r="25" spans="1:10" customFormat="1" ht="15" customHeight="1" x14ac:dyDescent="0.2">
      <c r="A25" s="1"/>
      <c r="B25" s="56" t="s">
        <v>101</v>
      </c>
      <c r="C25" s="45"/>
      <c r="D25" s="11">
        <v>1.054</v>
      </c>
      <c r="E25" s="4" t="e">
        <f t="shared" si="0"/>
        <v>#DIV/0!</v>
      </c>
      <c r="F25" s="11">
        <v>0.94530000000000003</v>
      </c>
      <c r="G25" s="4" t="e">
        <f t="shared" si="1"/>
        <v>#DIV/0!</v>
      </c>
      <c r="H25" s="4" t="e">
        <f t="shared" si="2"/>
        <v>#DIV/0!</v>
      </c>
      <c r="I25" s="4" t="e">
        <f t="shared" si="3"/>
        <v>#DIV/0!</v>
      </c>
      <c r="J25" s="46" t="e">
        <f t="shared" si="4"/>
        <v>#DIV/0!</v>
      </c>
    </row>
    <row r="26" spans="1:10" customFormat="1" ht="15" customHeight="1" x14ac:dyDescent="0.2">
      <c r="A26" s="1"/>
      <c r="B26" s="2" t="s">
        <v>34</v>
      </c>
      <c r="C26" s="45"/>
      <c r="D26" s="11">
        <v>1.0422</v>
      </c>
      <c r="E26" s="4" t="e">
        <f t="shared" si="0"/>
        <v>#DIV/0!</v>
      </c>
      <c r="F26" s="11">
        <v>0.94810000000000005</v>
      </c>
      <c r="G26" s="4" t="e">
        <f t="shared" si="1"/>
        <v>#DIV/0!</v>
      </c>
      <c r="H26" s="4" t="e">
        <f t="shared" si="2"/>
        <v>#DIV/0!</v>
      </c>
      <c r="I26" s="4" t="e">
        <f t="shared" si="3"/>
        <v>#DIV/0!</v>
      </c>
      <c r="J26" s="46" t="e">
        <f t="shared" si="4"/>
        <v>#DIV/0!</v>
      </c>
    </row>
    <row r="27" spans="1:10" customFormat="1" ht="15" customHeight="1" x14ac:dyDescent="0.2">
      <c r="A27" s="1"/>
      <c r="B27" s="56" t="s">
        <v>102</v>
      </c>
      <c r="C27" s="45"/>
      <c r="D27" s="11">
        <v>1.0422</v>
      </c>
      <c r="E27" s="4" t="e">
        <f t="shared" si="0"/>
        <v>#DIV/0!</v>
      </c>
      <c r="F27" s="11">
        <v>0.94810000000000005</v>
      </c>
      <c r="G27" s="4" t="e">
        <f t="shared" si="1"/>
        <v>#DIV/0!</v>
      </c>
      <c r="H27" s="4" t="e">
        <f t="shared" si="2"/>
        <v>#DIV/0!</v>
      </c>
      <c r="I27" s="4" t="e">
        <f t="shared" si="3"/>
        <v>#DIV/0!</v>
      </c>
      <c r="J27" s="46" t="e">
        <f t="shared" si="4"/>
        <v>#DIV/0!</v>
      </c>
    </row>
    <row r="28" spans="1:10" customFormat="1" ht="15" customHeight="1" x14ac:dyDescent="0.2">
      <c r="A28" s="1"/>
      <c r="B28" s="2" t="s">
        <v>35</v>
      </c>
      <c r="C28" s="45"/>
      <c r="D28" s="11">
        <v>1.0318000000000001</v>
      </c>
      <c r="E28" s="4" t="e">
        <f t="shared" si="0"/>
        <v>#DIV/0!</v>
      </c>
      <c r="F28" s="11">
        <v>0.95069999999999999</v>
      </c>
      <c r="G28" s="4" t="e">
        <f t="shared" si="1"/>
        <v>#DIV/0!</v>
      </c>
      <c r="H28" s="4" t="e">
        <f t="shared" si="2"/>
        <v>#DIV/0!</v>
      </c>
      <c r="I28" s="4" t="e">
        <f t="shared" si="3"/>
        <v>#DIV/0!</v>
      </c>
      <c r="J28" s="46" t="e">
        <f t="shared" si="4"/>
        <v>#DIV/0!</v>
      </c>
    </row>
    <row r="29" spans="1:10" customFormat="1" ht="15" customHeight="1" x14ac:dyDescent="0.2">
      <c r="A29" s="1"/>
      <c r="B29" s="56" t="s">
        <v>103</v>
      </c>
      <c r="C29" s="45"/>
      <c r="D29" s="11">
        <v>1.0318000000000001</v>
      </c>
      <c r="E29" s="4" t="e">
        <f t="shared" si="0"/>
        <v>#DIV/0!</v>
      </c>
      <c r="F29" s="11">
        <v>0.95069999999999999</v>
      </c>
      <c r="G29" s="4" t="e">
        <f t="shared" si="1"/>
        <v>#DIV/0!</v>
      </c>
      <c r="H29" s="4" t="e">
        <f t="shared" si="2"/>
        <v>#DIV/0!</v>
      </c>
      <c r="I29" s="4" t="e">
        <f t="shared" si="3"/>
        <v>#DIV/0!</v>
      </c>
      <c r="J29" s="46" t="e">
        <f t="shared" si="4"/>
        <v>#DIV/0!</v>
      </c>
    </row>
    <row r="30" spans="1:10" customFormat="1" ht="15" customHeight="1" x14ac:dyDescent="0.2">
      <c r="A30" s="1"/>
      <c r="B30" s="56" t="s">
        <v>104</v>
      </c>
      <c r="C30" s="45"/>
      <c r="D30" s="11">
        <v>1.0318000000000001</v>
      </c>
      <c r="E30" s="4" t="e">
        <f t="shared" si="0"/>
        <v>#DIV/0!</v>
      </c>
      <c r="F30" s="11">
        <v>0.95069999999999999</v>
      </c>
      <c r="G30" s="4" t="e">
        <f t="shared" si="1"/>
        <v>#DIV/0!</v>
      </c>
      <c r="H30" s="4" t="e">
        <f t="shared" si="2"/>
        <v>#DIV/0!</v>
      </c>
      <c r="I30" s="4" t="e">
        <f t="shared" si="3"/>
        <v>#DIV/0!</v>
      </c>
      <c r="J30" s="46" t="e">
        <f t="shared" si="4"/>
        <v>#DIV/0!</v>
      </c>
    </row>
    <row r="31" spans="1:10" ht="15" customHeight="1" x14ac:dyDescent="0.2">
      <c r="A31" s="1"/>
      <c r="B31" s="2" t="s">
        <v>36</v>
      </c>
      <c r="C31" s="45"/>
      <c r="D31" s="11">
        <v>1.0225</v>
      </c>
      <c r="E31" s="4" t="e">
        <f t="shared" si="0"/>
        <v>#DIV/0!</v>
      </c>
      <c r="F31" s="11">
        <v>0.95299999999999996</v>
      </c>
      <c r="G31" s="4" t="e">
        <f t="shared" si="1"/>
        <v>#DIV/0!</v>
      </c>
      <c r="H31" s="4" t="e">
        <f t="shared" ref="H31:H34" si="5">(G31/$C$5)*100</f>
        <v>#DIV/0!</v>
      </c>
      <c r="I31" s="4" t="e">
        <f t="shared" si="3"/>
        <v>#DIV/0!</v>
      </c>
      <c r="J31" s="46" t="e">
        <f t="shared" si="4"/>
        <v>#DIV/0!</v>
      </c>
    </row>
    <row r="32" spans="1:10" ht="15" customHeight="1" x14ac:dyDescent="0.2">
      <c r="A32" s="1"/>
      <c r="B32" s="2" t="s">
        <v>37</v>
      </c>
      <c r="C32" s="45"/>
      <c r="D32" s="11">
        <v>1.0066999999999999</v>
      </c>
      <c r="E32" s="4" t="e">
        <f t="shared" si="0"/>
        <v>#DIV/0!</v>
      </c>
      <c r="F32" s="11">
        <v>0.95699999999999996</v>
      </c>
      <c r="G32" s="4" t="e">
        <f t="shared" si="1"/>
        <v>#DIV/0!</v>
      </c>
      <c r="H32" s="4" t="e">
        <f t="shared" si="5"/>
        <v>#DIV/0!</v>
      </c>
      <c r="I32" s="4" t="e">
        <f t="shared" si="3"/>
        <v>#DIV/0!</v>
      </c>
      <c r="J32" s="46" t="e">
        <f t="shared" si="4"/>
        <v>#DIV/0!</v>
      </c>
    </row>
    <row r="33" spans="1:11" ht="15" customHeight="1" x14ac:dyDescent="0.2">
      <c r="A33" s="1"/>
      <c r="B33" s="2" t="s">
        <v>38</v>
      </c>
      <c r="C33" s="45"/>
      <c r="D33" s="11">
        <v>0.99390000000000001</v>
      </c>
      <c r="E33" s="4" t="e">
        <f t="shared" si="0"/>
        <v>#DIV/0!</v>
      </c>
      <c r="F33" s="11">
        <v>0.96040000000000003</v>
      </c>
      <c r="G33" s="4" t="e">
        <f t="shared" si="1"/>
        <v>#DIV/0!</v>
      </c>
      <c r="H33" s="4" t="e">
        <f t="shared" si="5"/>
        <v>#DIV/0!</v>
      </c>
      <c r="I33" s="4" t="e">
        <f t="shared" si="3"/>
        <v>#DIV/0!</v>
      </c>
      <c r="J33" s="46" t="e">
        <f t="shared" si="4"/>
        <v>#DIV/0!</v>
      </c>
    </row>
    <row r="34" spans="1:11" ht="15" customHeight="1" x14ac:dyDescent="0.2">
      <c r="A34" s="1"/>
      <c r="B34" s="2" t="s">
        <v>39</v>
      </c>
      <c r="C34" s="45"/>
      <c r="D34" s="11">
        <v>0.98299999999999998</v>
      </c>
      <c r="E34" s="4" t="e">
        <f t="shared" si="0"/>
        <v>#DIV/0!</v>
      </c>
      <c r="F34" s="11">
        <v>0.96330000000000005</v>
      </c>
      <c r="G34" s="4" t="e">
        <f t="shared" si="1"/>
        <v>#DIV/0!</v>
      </c>
      <c r="H34" s="4" t="e">
        <f t="shared" si="5"/>
        <v>#DIV/0!</v>
      </c>
      <c r="I34" s="4" t="e">
        <f t="shared" si="3"/>
        <v>#DIV/0!</v>
      </c>
      <c r="J34" s="46" t="e">
        <f t="shared" si="4"/>
        <v>#DIV/0!</v>
      </c>
    </row>
    <row r="35" spans="1:11" s="60" customFormat="1" ht="15" customHeight="1" x14ac:dyDescent="0.25">
      <c r="A35" s="13"/>
      <c r="B35" s="14" t="s">
        <v>4</v>
      </c>
      <c r="C35" s="47"/>
      <c r="D35" s="37"/>
      <c r="E35" s="15" t="e">
        <f>SUM(E12:E34)</f>
        <v>#DIV/0!</v>
      </c>
      <c r="F35" s="37"/>
      <c r="G35" s="15" t="e">
        <f t="shared" ref="G35:J35" si="6">SUM(G12:G34)</f>
        <v>#DIV/0!</v>
      </c>
      <c r="H35" s="15" t="e">
        <f t="shared" si="6"/>
        <v>#DIV/0!</v>
      </c>
      <c r="I35" s="15" t="e">
        <f t="shared" si="6"/>
        <v>#DIV/0!</v>
      </c>
      <c r="J35" s="15" t="e">
        <f t="shared" si="6"/>
        <v>#DIV/0!</v>
      </c>
      <c r="K35"/>
    </row>
    <row r="36" spans="1:11" s="60" customFormat="1" ht="15" customHeight="1" x14ac:dyDescent="0.25">
      <c r="A36" s="13"/>
      <c r="B36" s="2" t="s">
        <v>40</v>
      </c>
      <c r="C36" s="45"/>
      <c r="D36" s="17">
        <v>1.0587</v>
      </c>
      <c r="E36" s="4" t="e">
        <f t="shared" ref="E36:E57" si="7">(C36*$C$6*1.004*D36)/$C$7</f>
        <v>#DIV/0!</v>
      </c>
      <c r="F36" s="17">
        <v>0.94169999999999998</v>
      </c>
      <c r="G36" s="4" t="e">
        <f t="shared" ref="G36:G43" si="8">E36*F36</f>
        <v>#DIV/0!</v>
      </c>
      <c r="H36" s="4" t="e">
        <f t="shared" ref="H36:H43" si="9">(G36/$C$5)*100</f>
        <v>#DIV/0!</v>
      </c>
      <c r="I36" s="4" t="e">
        <f t="shared" ref="I36:I43" si="10">(G36/$G$101)*100</f>
        <v>#DIV/0!</v>
      </c>
      <c r="J36" s="46" t="e">
        <f t="shared" ref="J36:J43" si="11">(E36/$E$100)*100</f>
        <v>#DIV/0!</v>
      </c>
      <c r="K36"/>
    </row>
    <row r="37" spans="1:11" s="61" customFormat="1" ht="15" customHeight="1" x14ac:dyDescent="0.2">
      <c r="A37" s="3"/>
      <c r="B37" s="2" t="s">
        <v>41</v>
      </c>
      <c r="C37" s="45"/>
      <c r="D37" s="11">
        <v>1.0345</v>
      </c>
      <c r="E37" s="4" t="e">
        <f t="shared" si="7"/>
        <v>#DIV/0!</v>
      </c>
      <c r="F37" s="11">
        <v>0.94769999999999999</v>
      </c>
      <c r="G37" s="4" t="e">
        <f t="shared" si="8"/>
        <v>#DIV/0!</v>
      </c>
      <c r="H37" s="4" t="e">
        <f t="shared" si="9"/>
        <v>#DIV/0!</v>
      </c>
      <c r="I37" s="4" t="e">
        <f t="shared" si="10"/>
        <v>#DIV/0!</v>
      </c>
      <c r="J37" s="46" t="e">
        <f t="shared" si="11"/>
        <v>#DIV/0!</v>
      </c>
      <c r="K37"/>
    </row>
    <row r="38" spans="1:11" s="61" customFormat="1" ht="15" customHeight="1" x14ac:dyDescent="0.2">
      <c r="A38" s="3"/>
      <c r="B38" s="2" t="s">
        <v>42</v>
      </c>
      <c r="C38" s="45"/>
      <c r="D38" s="11">
        <v>1.0345</v>
      </c>
      <c r="E38" s="4" t="e">
        <f t="shared" si="7"/>
        <v>#DIV/0!</v>
      </c>
      <c r="F38" s="11">
        <v>0.94769999999999999</v>
      </c>
      <c r="G38" s="4" t="e">
        <f t="shared" si="8"/>
        <v>#DIV/0!</v>
      </c>
      <c r="H38" s="4" t="e">
        <f t="shared" si="9"/>
        <v>#DIV/0!</v>
      </c>
      <c r="I38" s="4" t="e">
        <f t="shared" si="10"/>
        <v>#DIV/0!</v>
      </c>
      <c r="J38" s="46" t="e">
        <f t="shared" si="11"/>
        <v>#DIV/0!</v>
      </c>
      <c r="K38"/>
    </row>
    <row r="39" spans="1:11" ht="15" customHeight="1" x14ac:dyDescent="0.2">
      <c r="A39" s="1"/>
      <c r="B39" s="2" t="s">
        <v>43</v>
      </c>
      <c r="C39" s="45"/>
      <c r="D39" s="11">
        <v>1.0244</v>
      </c>
      <c r="E39" s="4" t="e">
        <f t="shared" si="7"/>
        <v>#DIV/0!</v>
      </c>
      <c r="F39" s="11">
        <v>0.95030000000000003</v>
      </c>
      <c r="G39" s="4" t="e">
        <f t="shared" si="8"/>
        <v>#DIV/0!</v>
      </c>
      <c r="H39" s="4" t="e">
        <f t="shared" si="9"/>
        <v>#DIV/0!</v>
      </c>
      <c r="I39" s="4" t="e">
        <f t="shared" si="10"/>
        <v>#DIV/0!</v>
      </c>
      <c r="J39" s="46" t="e">
        <f t="shared" si="11"/>
        <v>#DIV/0!</v>
      </c>
    </row>
    <row r="40" spans="1:11" ht="15" customHeight="1" x14ac:dyDescent="0.2">
      <c r="A40" s="1"/>
      <c r="B40" s="2" t="s">
        <v>44</v>
      </c>
      <c r="C40" s="45"/>
      <c r="D40" s="11">
        <v>1.0155000000000001</v>
      </c>
      <c r="E40" s="4" t="e">
        <f t="shared" si="7"/>
        <v>#DIV/0!</v>
      </c>
      <c r="F40" s="11">
        <v>0.95269999999999999</v>
      </c>
      <c r="G40" s="4" t="e">
        <f t="shared" si="8"/>
        <v>#DIV/0!</v>
      </c>
      <c r="H40" s="4" t="e">
        <f t="shared" si="9"/>
        <v>#DIV/0!</v>
      </c>
      <c r="I40" s="4" t="e">
        <f t="shared" si="10"/>
        <v>#DIV/0!</v>
      </c>
      <c r="J40" s="46" t="e">
        <f t="shared" si="11"/>
        <v>#DIV/0!</v>
      </c>
    </row>
    <row r="41" spans="1:11" ht="15" customHeight="1" x14ac:dyDescent="0.2">
      <c r="A41" s="1"/>
      <c r="B41" s="2" t="s">
        <v>45</v>
      </c>
      <c r="C41" s="45"/>
      <c r="D41" s="11">
        <v>1.0155000000000001</v>
      </c>
      <c r="E41" s="4" t="e">
        <f t="shared" si="7"/>
        <v>#DIV/0!</v>
      </c>
      <c r="F41" s="11">
        <v>0.95269999999999999</v>
      </c>
      <c r="G41" s="4" t="e">
        <f t="shared" si="8"/>
        <v>#DIV/0!</v>
      </c>
      <c r="H41" s="4" t="e">
        <f t="shared" si="9"/>
        <v>#DIV/0!</v>
      </c>
      <c r="I41" s="4" t="e">
        <f t="shared" si="10"/>
        <v>#DIV/0!</v>
      </c>
      <c r="J41" s="46" t="e">
        <f t="shared" si="11"/>
        <v>#DIV/0!</v>
      </c>
    </row>
    <row r="42" spans="1:11" ht="15" customHeight="1" x14ac:dyDescent="0.2">
      <c r="A42" s="1"/>
      <c r="B42" s="2" t="s">
        <v>46</v>
      </c>
      <c r="C42" s="45"/>
      <c r="D42" s="11">
        <v>1.0155000000000001</v>
      </c>
      <c r="E42" s="4" t="e">
        <f t="shared" si="7"/>
        <v>#DIV/0!</v>
      </c>
      <c r="F42" s="11">
        <v>0.95269999999999999</v>
      </c>
      <c r="G42" s="4" t="e">
        <f t="shared" si="8"/>
        <v>#DIV/0!</v>
      </c>
      <c r="H42" s="4" t="e">
        <f t="shared" si="9"/>
        <v>#DIV/0!</v>
      </c>
      <c r="I42" s="4" t="e">
        <f t="shared" si="10"/>
        <v>#DIV/0!</v>
      </c>
      <c r="J42" s="46" t="e">
        <f t="shared" si="11"/>
        <v>#DIV/0!</v>
      </c>
    </row>
    <row r="43" spans="1:11" ht="15" customHeight="1" x14ac:dyDescent="0.2">
      <c r="A43" s="1"/>
      <c r="B43" s="2" t="s">
        <v>47</v>
      </c>
      <c r="C43" s="45"/>
      <c r="D43" s="11">
        <v>1.0155000000000001</v>
      </c>
      <c r="E43" s="4" t="e">
        <f t="shared" si="7"/>
        <v>#DIV/0!</v>
      </c>
      <c r="F43" s="11">
        <v>0.95269999999999999</v>
      </c>
      <c r="G43" s="4" t="e">
        <f t="shared" si="8"/>
        <v>#DIV/0!</v>
      </c>
      <c r="H43" s="4" t="e">
        <f t="shared" si="9"/>
        <v>#DIV/0!</v>
      </c>
      <c r="I43" s="4" t="e">
        <f t="shared" si="10"/>
        <v>#DIV/0!</v>
      </c>
      <c r="J43" s="46" t="e">
        <f t="shared" si="11"/>
        <v>#DIV/0!</v>
      </c>
    </row>
    <row r="44" spans="1:11" s="60" customFormat="1" ht="15" customHeight="1" x14ac:dyDescent="0.25">
      <c r="A44" s="13"/>
      <c r="B44" s="57" t="s">
        <v>5</v>
      </c>
      <c r="C44" s="48"/>
      <c r="D44" s="37"/>
      <c r="E44" s="15" t="e">
        <f>SUM(E40:E43)</f>
        <v>#DIV/0!</v>
      </c>
      <c r="F44" s="37"/>
      <c r="G44" s="15" t="e">
        <f t="shared" ref="G44:J44" si="12">SUM(G40:G43)</f>
        <v>#DIV/0!</v>
      </c>
      <c r="H44" s="15" t="e">
        <f t="shared" si="12"/>
        <v>#DIV/0!</v>
      </c>
      <c r="I44" s="15" t="e">
        <f t="shared" si="12"/>
        <v>#DIV/0!</v>
      </c>
      <c r="J44" s="15" t="e">
        <f t="shared" si="12"/>
        <v>#DIV/0!</v>
      </c>
      <c r="K44"/>
    </row>
    <row r="45" spans="1:11" s="60" customFormat="1" ht="15" customHeight="1" x14ac:dyDescent="0.25">
      <c r="A45" s="13"/>
      <c r="B45" s="57" t="s">
        <v>106</v>
      </c>
      <c r="C45" s="48"/>
      <c r="D45" s="37"/>
      <c r="E45" s="15" t="e">
        <f>SUM(E36:E43)</f>
        <v>#DIV/0!</v>
      </c>
      <c r="F45" s="15"/>
      <c r="G45" s="15" t="e">
        <f t="shared" ref="G45:J45" si="13">SUM(G36:G43)</f>
        <v>#DIV/0!</v>
      </c>
      <c r="H45" s="15" t="e">
        <f t="shared" si="13"/>
        <v>#DIV/0!</v>
      </c>
      <c r="I45" s="15" t="e">
        <f t="shared" si="13"/>
        <v>#DIV/0!</v>
      </c>
      <c r="J45" s="15" t="e">
        <f t="shared" si="13"/>
        <v>#DIV/0!</v>
      </c>
      <c r="K45"/>
    </row>
    <row r="46" spans="1:11" ht="15" customHeight="1" x14ac:dyDescent="0.2">
      <c r="A46" s="1"/>
      <c r="B46" s="2" t="s">
        <v>48</v>
      </c>
      <c r="C46" s="45"/>
      <c r="D46" s="11">
        <v>1.0086999999999999</v>
      </c>
      <c r="E46" s="4" t="e">
        <f t="shared" si="7"/>
        <v>#DIV/0!</v>
      </c>
      <c r="F46" s="11">
        <v>0.95240000000000002</v>
      </c>
      <c r="G46" s="4" t="e">
        <f t="shared" ref="G46:G51" si="14">E46*F46</f>
        <v>#DIV/0!</v>
      </c>
      <c r="H46" s="4" t="e">
        <f t="shared" ref="H46:H51" si="15">(G46/$C$5)*100</f>
        <v>#DIV/0!</v>
      </c>
      <c r="I46" s="4" t="e">
        <f t="shared" ref="I46:I51" si="16">(G46/$G$101)*100</f>
        <v>#DIV/0!</v>
      </c>
      <c r="J46" s="46" t="e">
        <f t="shared" ref="J46:J51" si="17">(E46/$E$100)*100</f>
        <v>#DIV/0!</v>
      </c>
    </row>
    <row r="47" spans="1:11" ht="15" customHeight="1" x14ac:dyDescent="0.2">
      <c r="A47" s="1"/>
      <c r="B47" s="2" t="s">
        <v>49</v>
      </c>
      <c r="C47" s="45"/>
      <c r="D47" s="11">
        <v>1.0086999999999999</v>
      </c>
      <c r="E47" s="4" t="e">
        <f t="shared" si="7"/>
        <v>#DIV/0!</v>
      </c>
      <c r="F47" s="11">
        <v>0.95240000000000002</v>
      </c>
      <c r="G47" s="4" t="e">
        <f t="shared" si="14"/>
        <v>#DIV/0!</v>
      </c>
      <c r="H47" s="4" t="e">
        <f t="shared" si="15"/>
        <v>#DIV/0!</v>
      </c>
      <c r="I47" s="4" t="e">
        <f t="shared" si="16"/>
        <v>#DIV/0!</v>
      </c>
      <c r="J47" s="46" t="e">
        <f t="shared" si="17"/>
        <v>#DIV/0!</v>
      </c>
    </row>
    <row r="48" spans="1:11" ht="15" customHeight="1" x14ac:dyDescent="0.2">
      <c r="A48" s="1"/>
      <c r="B48" s="2" t="s">
        <v>50</v>
      </c>
      <c r="C48" s="45"/>
      <c r="D48" s="11">
        <v>1.0086999999999999</v>
      </c>
      <c r="E48" s="4" t="e">
        <f t="shared" si="7"/>
        <v>#DIV/0!</v>
      </c>
      <c r="F48" s="11">
        <v>0.95240000000000002</v>
      </c>
      <c r="G48" s="4" t="e">
        <f t="shared" si="14"/>
        <v>#DIV/0!</v>
      </c>
      <c r="H48" s="4" t="e">
        <f t="shared" si="15"/>
        <v>#DIV/0!</v>
      </c>
      <c r="I48" s="4" t="e">
        <f t="shared" si="16"/>
        <v>#DIV/0!</v>
      </c>
      <c r="J48" s="46" t="e">
        <f t="shared" si="17"/>
        <v>#DIV/0!</v>
      </c>
    </row>
    <row r="49" spans="1:11" ht="15" customHeight="1" x14ac:dyDescent="0.2">
      <c r="A49" s="1"/>
      <c r="B49" s="2" t="s">
        <v>51</v>
      </c>
      <c r="C49" s="45"/>
      <c r="D49" s="11">
        <v>1.0086999999999999</v>
      </c>
      <c r="E49" s="4" t="e">
        <f t="shared" si="7"/>
        <v>#DIV/0!</v>
      </c>
      <c r="F49" s="11">
        <v>0.95240000000000002</v>
      </c>
      <c r="G49" s="4" t="e">
        <f t="shared" si="14"/>
        <v>#DIV/0!</v>
      </c>
      <c r="H49" s="4" t="e">
        <f t="shared" si="15"/>
        <v>#DIV/0!</v>
      </c>
      <c r="I49" s="4" t="e">
        <f t="shared" si="16"/>
        <v>#DIV/0!</v>
      </c>
      <c r="J49" s="46" t="e">
        <f t="shared" si="17"/>
        <v>#DIV/0!</v>
      </c>
    </row>
    <row r="50" spans="1:11" ht="15" customHeight="1" x14ac:dyDescent="0.2">
      <c r="A50" s="1"/>
      <c r="B50" s="2" t="s">
        <v>52</v>
      </c>
      <c r="C50" s="45"/>
      <c r="D50" s="11">
        <v>1.0086999999999999</v>
      </c>
      <c r="E50" s="4" t="e">
        <f t="shared" si="7"/>
        <v>#DIV/0!</v>
      </c>
      <c r="F50" s="11">
        <v>0.95240000000000002</v>
      </c>
      <c r="G50" s="4" t="e">
        <f t="shared" si="14"/>
        <v>#DIV/0!</v>
      </c>
      <c r="H50" s="4" t="e">
        <f t="shared" si="15"/>
        <v>#DIV/0!</v>
      </c>
      <c r="I50" s="4" t="e">
        <f t="shared" si="16"/>
        <v>#DIV/0!</v>
      </c>
      <c r="J50" s="46" t="e">
        <f t="shared" si="17"/>
        <v>#DIV/0!</v>
      </c>
    </row>
    <row r="51" spans="1:11" s="62" customFormat="1" ht="15" customHeight="1" x14ac:dyDescent="0.2">
      <c r="A51" s="40"/>
      <c r="B51" s="41" t="s">
        <v>53</v>
      </c>
      <c r="C51" s="45"/>
      <c r="D51" s="42">
        <v>1.0086999999999999</v>
      </c>
      <c r="E51" s="43" t="e">
        <f t="shared" si="7"/>
        <v>#DIV/0!</v>
      </c>
      <c r="F51" s="11">
        <v>0.95240000000000002</v>
      </c>
      <c r="G51" s="4" t="e">
        <f t="shared" si="14"/>
        <v>#DIV/0!</v>
      </c>
      <c r="H51" s="4" t="e">
        <f t="shared" si="15"/>
        <v>#DIV/0!</v>
      </c>
      <c r="I51" s="4" t="e">
        <f t="shared" si="16"/>
        <v>#DIV/0!</v>
      </c>
      <c r="J51" s="46" t="e">
        <f t="shared" si="17"/>
        <v>#DIV/0!</v>
      </c>
      <c r="K51" s="44"/>
    </row>
    <row r="52" spans="1:11" ht="15" customHeight="1" x14ac:dyDescent="0.25">
      <c r="A52" s="1"/>
      <c r="B52" s="14" t="s">
        <v>6</v>
      </c>
      <c r="C52" s="48"/>
      <c r="D52" s="11"/>
      <c r="E52" s="21" t="e">
        <f>SUM(E46:E51)</f>
        <v>#DIV/0!</v>
      </c>
      <c r="F52" s="18"/>
      <c r="G52" s="21" t="e">
        <f t="shared" ref="G52:J52" si="18">SUM(G46:G51)</f>
        <v>#DIV/0!</v>
      </c>
      <c r="H52" s="21" t="e">
        <f t="shared" si="18"/>
        <v>#DIV/0!</v>
      </c>
      <c r="I52" s="21" t="e">
        <f t="shared" si="18"/>
        <v>#DIV/0!</v>
      </c>
      <c r="J52" s="21" t="e">
        <f t="shared" si="18"/>
        <v>#DIV/0!</v>
      </c>
    </row>
    <row r="53" spans="1:11" ht="15" customHeight="1" x14ac:dyDescent="0.2">
      <c r="A53" s="1"/>
      <c r="B53" s="2" t="s">
        <v>54</v>
      </c>
      <c r="C53" s="45"/>
      <c r="D53" s="11">
        <v>1.0017</v>
      </c>
      <c r="E53" s="4" t="e">
        <f t="shared" si="7"/>
        <v>#DIV/0!</v>
      </c>
      <c r="F53" s="11">
        <v>0.95199999999999996</v>
      </c>
      <c r="G53" s="4" t="e">
        <f>E53*F53</f>
        <v>#DIV/0!</v>
      </c>
      <c r="H53" s="4" t="e">
        <f t="shared" ref="H53:H57" si="19">(G53/$C$5)*100</f>
        <v>#DIV/0!</v>
      </c>
      <c r="I53" s="4" t="e">
        <f>(G53/$G$101)*100</f>
        <v>#DIV/0!</v>
      </c>
      <c r="J53" s="46" t="e">
        <f>(E53/$E$100)*100</f>
        <v>#DIV/0!</v>
      </c>
    </row>
    <row r="54" spans="1:11" ht="15" customHeight="1" x14ac:dyDescent="0.2">
      <c r="A54" s="1"/>
      <c r="B54" s="2" t="s">
        <v>55</v>
      </c>
      <c r="C54" s="45"/>
      <c r="D54" s="11">
        <v>1.0017</v>
      </c>
      <c r="E54" s="4" t="e">
        <f t="shared" si="7"/>
        <v>#DIV/0!</v>
      </c>
      <c r="F54" s="11">
        <v>0.95199999999999996</v>
      </c>
      <c r="G54" s="4" t="e">
        <f>E54*F54</f>
        <v>#DIV/0!</v>
      </c>
      <c r="H54" s="4" t="e">
        <f t="shared" si="19"/>
        <v>#DIV/0!</v>
      </c>
      <c r="I54" s="4" t="e">
        <f>(G54/$G$101)*100</f>
        <v>#DIV/0!</v>
      </c>
      <c r="J54" s="46" t="e">
        <f>(E54/$E$100)*100</f>
        <v>#DIV/0!</v>
      </c>
    </row>
    <row r="55" spans="1:11" s="63" customFormat="1" ht="15" customHeight="1" x14ac:dyDescent="0.2">
      <c r="A55" s="1"/>
      <c r="B55" s="2" t="s">
        <v>56</v>
      </c>
      <c r="C55" s="45"/>
      <c r="D55" s="11">
        <v>1.0017</v>
      </c>
      <c r="E55" s="4" t="e">
        <f t="shared" si="7"/>
        <v>#DIV/0!</v>
      </c>
      <c r="F55" s="11">
        <v>0.95199999999999996</v>
      </c>
      <c r="G55" s="4" t="e">
        <f>E55*F55</f>
        <v>#DIV/0!</v>
      </c>
      <c r="H55" s="4" t="e">
        <f t="shared" si="19"/>
        <v>#DIV/0!</v>
      </c>
      <c r="I55" s="4" t="e">
        <f>(G55/$G$101)*100</f>
        <v>#DIV/0!</v>
      </c>
      <c r="J55" s="46" t="e">
        <f>(E55/$E$100)*100</f>
        <v>#DIV/0!</v>
      </c>
      <c r="K55"/>
    </row>
    <row r="56" spans="1:11" ht="15" customHeight="1" x14ac:dyDescent="0.2">
      <c r="A56" s="1"/>
      <c r="B56" s="2" t="s">
        <v>57</v>
      </c>
      <c r="C56" s="45"/>
      <c r="D56" s="11">
        <v>1.0017</v>
      </c>
      <c r="E56" s="4" t="e">
        <f t="shared" si="7"/>
        <v>#DIV/0!</v>
      </c>
      <c r="F56" s="11">
        <v>0.95199999999999996</v>
      </c>
      <c r="G56" s="4" t="e">
        <f>E56*F56</f>
        <v>#DIV/0!</v>
      </c>
      <c r="H56" s="4" t="e">
        <f t="shared" si="19"/>
        <v>#DIV/0!</v>
      </c>
      <c r="I56" s="4" t="e">
        <f>(G56/$G$101)*100</f>
        <v>#DIV/0!</v>
      </c>
      <c r="J56" s="46" t="e">
        <f>(E56/$E$100)*100</f>
        <v>#DIV/0!</v>
      </c>
    </row>
    <row r="57" spans="1:11" ht="15" customHeight="1" x14ac:dyDescent="0.2">
      <c r="A57" s="1"/>
      <c r="B57" s="2" t="s">
        <v>58</v>
      </c>
      <c r="C57" s="45"/>
      <c r="D57" s="11">
        <v>1.0017</v>
      </c>
      <c r="E57" s="4" t="e">
        <f t="shared" si="7"/>
        <v>#DIV/0!</v>
      </c>
      <c r="F57" s="11">
        <v>0.95199999999999996</v>
      </c>
      <c r="G57" s="4" t="e">
        <f>E57*F57</f>
        <v>#DIV/0!</v>
      </c>
      <c r="H57" s="4" t="e">
        <f t="shared" si="19"/>
        <v>#DIV/0!</v>
      </c>
      <c r="I57" s="4" t="e">
        <f>(G57/$G$101)*100</f>
        <v>#DIV/0!</v>
      </c>
      <c r="J57" s="46" t="e">
        <f>(E57/$E$100)*100</f>
        <v>#DIV/0!</v>
      </c>
    </row>
    <row r="58" spans="1:11" ht="15" customHeight="1" x14ac:dyDescent="0.25">
      <c r="A58" s="1"/>
      <c r="B58" s="14" t="s">
        <v>7</v>
      </c>
      <c r="C58" s="48"/>
      <c r="D58" s="11"/>
      <c r="E58" s="21" t="e">
        <f>SUM(E53:E57)</f>
        <v>#DIV/0!</v>
      </c>
      <c r="F58" s="18"/>
      <c r="G58" s="21" t="e">
        <f t="shared" ref="G58:J58" si="20">SUM(G53:G57)</f>
        <v>#DIV/0!</v>
      </c>
      <c r="H58" s="21" t="e">
        <f t="shared" si="20"/>
        <v>#DIV/0!</v>
      </c>
      <c r="I58" s="21" t="e">
        <f t="shared" si="20"/>
        <v>#DIV/0!</v>
      </c>
      <c r="J58" s="21" t="e">
        <f t="shared" si="20"/>
        <v>#DIV/0!</v>
      </c>
    </row>
    <row r="59" spans="1:11" s="64" customFormat="1" ht="15" customHeight="1" x14ac:dyDescent="0.25">
      <c r="A59" s="19"/>
      <c r="B59" s="14" t="s">
        <v>8</v>
      </c>
      <c r="C59" s="48"/>
      <c r="D59" s="37"/>
      <c r="E59" s="15" t="e">
        <f>E45+E52+E58</f>
        <v>#DIV/0!</v>
      </c>
      <c r="F59" s="15"/>
      <c r="G59" s="15" t="e">
        <f t="shared" ref="G59:J59" si="21">G45+G52+G58</f>
        <v>#DIV/0!</v>
      </c>
      <c r="H59" s="15" t="e">
        <f t="shared" si="21"/>
        <v>#DIV/0!</v>
      </c>
      <c r="I59" s="15" t="e">
        <f t="shared" si="21"/>
        <v>#DIV/0!</v>
      </c>
      <c r="J59" s="15" t="e">
        <f t="shared" si="21"/>
        <v>#DIV/0!</v>
      </c>
      <c r="K59"/>
    </row>
    <row r="60" spans="1:11" ht="15" customHeight="1" x14ac:dyDescent="0.2">
      <c r="A60" s="1"/>
      <c r="B60" s="2" t="s">
        <v>59</v>
      </c>
      <c r="C60" s="45"/>
      <c r="D60" s="11">
        <v>1.0587</v>
      </c>
      <c r="E60" s="4" t="e">
        <f t="shared" ref="E60:E73" si="22">(C60*$C$6*1.004*D60)/$C$7</f>
        <v>#DIV/0!</v>
      </c>
      <c r="F60" s="11">
        <v>0.94169999999999998</v>
      </c>
      <c r="G60" s="4" t="e">
        <f t="shared" ref="G60:G73" si="23">E60*F60</f>
        <v>#DIV/0!</v>
      </c>
      <c r="H60" s="4" t="e">
        <f t="shared" ref="H60:H73" si="24">(G60/$C$5)*100</f>
        <v>#DIV/0!</v>
      </c>
      <c r="I60" s="4" t="e">
        <f t="shared" ref="I60:I73" si="25">(G60/$G$101)*100</f>
        <v>#DIV/0!</v>
      </c>
      <c r="J60" s="46" t="e">
        <f t="shared" ref="J60:J73" si="26">(E60/$E$100)*100</f>
        <v>#DIV/0!</v>
      </c>
    </row>
    <row r="61" spans="1:11" ht="15" customHeight="1" x14ac:dyDescent="0.2">
      <c r="A61" s="1"/>
      <c r="B61" s="39" t="s">
        <v>60</v>
      </c>
      <c r="C61" s="45"/>
      <c r="D61" s="11">
        <v>1.0457000000000001</v>
      </c>
      <c r="E61" s="4" t="e">
        <f t="shared" si="22"/>
        <v>#DIV/0!</v>
      </c>
      <c r="F61" s="11">
        <v>0.94489999999999996</v>
      </c>
      <c r="G61" s="4" t="e">
        <f t="shared" si="23"/>
        <v>#DIV/0!</v>
      </c>
      <c r="H61" s="4" t="e">
        <f t="shared" si="24"/>
        <v>#DIV/0!</v>
      </c>
      <c r="I61" s="4" t="e">
        <f t="shared" si="25"/>
        <v>#DIV/0!</v>
      </c>
      <c r="J61" s="46" t="e">
        <f t="shared" si="26"/>
        <v>#DIV/0!</v>
      </c>
    </row>
    <row r="62" spans="1:11" ht="15" customHeight="1" x14ac:dyDescent="0.2">
      <c r="A62" s="1"/>
      <c r="B62" s="2" t="s">
        <v>61</v>
      </c>
      <c r="C62" s="45"/>
      <c r="D62" s="11">
        <v>1.0345</v>
      </c>
      <c r="E62" s="4" t="e">
        <f t="shared" si="22"/>
        <v>#DIV/0!</v>
      </c>
      <c r="F62" s="11">
        <v>0.94769999999999999</v>
      </c>
      <c r="G62" s="4" t="e">
        <f t="shared" si="23"/>
        <v>#DIV/0!</v>
      </c>
      <c r="H62" s="4" t="e">
        <f t="shared" si="24"/>
        <v>#DIV/0!</v>
      </c>
      <c r="I62" s="4" t="e">
        <f t="shared" si="25"/>
        <v>#DIV/0!</v>
      </c>
      <c r="J62" s="46" t="e">
        <f t="shared" si="26"/>
        <v>#DIV/0!</v>
      </c>
    </row>
    <row r="63" spans="1:11" ht="15" customHeight="1" x14ac:dyDescent="0.2">
      <c r="A63" s="1"/>
      <c r="B63" s="2" t="s">
        <v>62</v>
      </c>
      <c r="C63" s="45"/>
      <c r="D63" s="11">
        <v>1.0345</v>
      </c>
      <c r="E63" s="4" t="e">
        <f t="shared" si="22"/>
        <v>#DIV/0!</v>
      </c>
      <c r="F63" s="11">
        <v>0.94769999999999999</v>
      </c>
      <c r="G63" s="4" t="e">
        <f t="shared" si="23"/>
        <v>#DIV/0!</v>
      </c>
      <c r="H63" s="4" t="e">
        <f t="shared" si="24"/>
        <v>#DIV/0!</v>
      </c>
      <c r="I63" s="4" t="e">
        <f t="shared" si="25"/>
        <v>#DIV/0!</v>
      </c>
      <c r="J63" s="46" t="e">
        <f t="shared" si="26"/>
        <v>#DIV/0!</v>
      </c>
    </row>
    <row r="64" spans="1:11" ht="15" customHeight="1" x14ac:dyDescent="0.2">
      <c r="A64" s="1"/>
      <c r="B64" s="2" t="s">
        <v>63</v>
      </c>
      <c r="C64" s="45"/>
      <c r="D64" s="11">
        <v>1.0244</v>
      </c>
      <c r="E64" s="4" t="e">
        <f t="shared" si="22"/>
        <v>#DIV/0!</v>
      </c>
      <c r="F64" s="11">
        <v>0.95030000000000003</v>
      </c>
      <c r="G64" s="4" t="e">
        <f t="shared" si="23"/>
        <v>#DIV/0!</v>
      </c>
      <c r="H64" s="4" t="e">
        <f t="shared" si="24"/>
        <v>#DIV/0!</v>
      </c>
      <c r="I64" s="4" t="e">
        <f t="shared" si="25"/>
        <v>#DIV/0!</v>
      </c>
      <c r="J64" s="46" t="e">
        <f t="shared" si="26"/>
        <v>#DIV/0!</v>
      </c>
    </row>
    <row r="65" spans="1:11" ht="15" customHeight="1" x14ac:dyDescent="0.2">
      <c r="A65" s="1"/>
      <c r="B65" s="39" t="s">
        <v>64</v>
      </c>
      <c r="C65" s="45"/>
      <c r="D65" s="11">
        <v>1.0155000000000001</v>
      </c>
      <c r="E65" s="4" t="e">
        <f t="shared" si="22"/>
        <v>#DIV/0!</v>
      </c>
      <c r="F65" s="11">
        <v>0.95269999999999999</v>
      </c>
      <c r="G65" s="4" t="e">
        <f t="shared" si="23"/>
        <v>#DIV/0!</v>
      </c>
      <c r="H65" s="4" t="e">
        <f t="shared" si="24"/>
        <v>#DIV/0!</v>
      </c>
      <c r="I65" s="4" t="e">
        <f t="shared" si="25"/>
        <v>#DIV/0!</v>
      </c>
      <c r="J65" s="46" t="e">
        <f t="shared" si="26"/>
        <v>#DIV/0!</v>
      </c>
    </row>
    <row r="66" spans="1:11" ht="15" customHeight="1" x14ac:dyDescent="0.2">
      <c r="A66" s="1"/>
      <c r="B66" s="2" t="s">
        <v>65</v>
      </c>
      <c r="C66" s="45"/>
      <c r="D66" s="11">
        <v>1.0155000000000001</v>
      </c>
      <c r="E66" s="4" t="e">
        <f t="shared" si="22"/>
        <v>#DIV/0!</v>
      </c>
      <c r="F66" s="11">
        <v>0.95269999999999999</v>
      </c>
      <c r="G66" s="4" t="e">
        <f t="shared" si="23"/>
        <v>#DIV/0!</v>
      </c>
      <c r="H66" s="4" t="e">
        <f t="shared" si="24"/>
        <v>#DIV/0!</v>
      </c>
      <c r="I66" s="4" t="e">
        <f t="shared" si="25"/>
        <v>#DIV/0!</v>
      </c>
      <c r="J66" s="46" t="e">
        <f t="shared" si="26"/>
        <v>#DIV/0!</v>
      </c>
    </row>
    <row r="67" spans="1:11" ht="15" customHeight="1" x14ac:dyDescent="0.2">
      <c r="A67" s="1"/>
      <c r="B67" s="2" t="s">
        <v>66</v>
      </c>
      <c r="C67" s="45"/>
      <c r="D67" s="11">
        <v>1.0155000000000001</v>
      </c>
      <c r="E67" s="4" t="e">
        <f t="shared" si="22"/>
        <v>#DIV/0!</v>
      </c>
      <c r="F67" s="11">
        <v>0.95269999999999999</v>
      </c>
      <c r="G67" s="4" t="e">
        <f t="shared" si="23"/>
        <v>#DIV/0!</v>
      </c>
      <c r="H67" s="4" t="e">
        <f t="shared" si="24"/>
        <v>#DIV/0!</v>
      </c>
      <c r="I67" s="4" t="e">
        <f t="shared" si="25"/>
        <v>#DIV/0!</v>
      </c>
      <c r="J67" s="46" t="e">
        <f t="shared" si="26"/>
        <v>#DIV/0!</v>
      </c>
    </row>
    <row r="68" spans="1:11" ht="15" customHeight="1" x14ac:dyDescent="0.2">
      <c r="A68" s="1"/>
      <c r="B68" s="2" t="s">
        <v>67</v>
      </c>
      <c r="C68" s="45"/>
      <c r="D68" s="11">
        <v>1.0155000000000001</v>
      </c>
      <c r="E68" s="4" t="e">
        <f t="shared" si="22"/>
        <v>#DIV/0!</v>
      </c>
      <c r="F68" s="11">
        <v>0.95269999999999999</v>
      </c>
      <c r="G68" s="4" t="e">
        <f t="shared" si="23"/>
        <v>#DIV/0!</v>
      </c>
      <c r="H68" s="4" t="e">
        <f t="shared" si="24"/>
        <v>#DIV/0!</v>
      </c>
      <c r="I68" s="4" t="e">
        <f t="shared" si="25"/>
        <v>#DIV/0!</v>
      </c>
      <c r="J68" s="46" t="e">
        <f t="shared" si="26"/>
        <v>#DIV/0!</v>
      </c>
    </row>
    <row r="69" spans="1:11" ht="15" customHeight="1" x14ac:dyDescent="0.2">
      <c r="A69" s="1"/>
      <c r="B69" s="2" t="s">
        <v>68</v>
      </c>
      <c r="C69" s="45"/>
      <c r="D69" s="11">
        <v>1.0155000000000001</v>
      </c>
      <c r="E69" s="4" t="e">
        <f t="shared" si="22"/>
        <v>#DIV/0!</v>
      </c>
      <c r="F69" s="11">
        <v>0.95269999999999999</v>
      </c>
      <c r="G69" s="4" t="e">
        <f t="shared" si="23"/>
        <v>#DIV/0!</v>
      </c>
      <c r="H69" s="4" t="e">
        <f t="shared" si="24"/>
        <v>#DIV/0!</v>
      </c>
      <c r="I69" s="4" t="e">
        <f t="shared" si="25"/>
        <v>#DIV/0!</v>
      </c>
      <c r="J69" s="46" t="e">
        <f t="shared" si="26"/>
        <v>#DIV/0!</v>
      </c>
    </row>
    <row r="70" spans="1:11" ht="15" customHeight="1" x14ac:dyDescent="0.2">
      <c r="A70" s="1"/>
      <c r="B70" s="2" t="s">
        <v>69</v>
      </c>
      <c r="C70" s="45"/>
      <c r="D70" s="11">
        <v>1.0155000000000001</v>
      </c>
      <c r="E70" s="4" t="e">
        <f t="shared" si="22"/>
        <v>#DIV/0!</v>
      </c>
      <c r="F70" s="11">
        <v>0.95269999999999999</v>
      </c>
      <c r="G70" s="4" t="e">
        <f t="shared" si="23"/>
        <v>#DIV/0!</v>
      </c>
      <c r="H70" s="4" t="e">
        <f t="shared" si="24"/>
        <v>#DIV/0!</v>
      </c>
      <c r="I70" s="4" t="e">
        <f t="shared" si="25"/>
        <v>#DIV/0!</v>
      </c>
      <c r="J70" s="46" t="e">
        <f t="shared" si="26"/>
        <v>#DIV/0!</v>
      </c>
    </row>
    <row r="71" spans="1:11" ht="15" customHeight="1" x14ac:dyDescent="0.2">
      <c r="A71" s="1"/>
      <c r="B71" s="2" t="s">
        <v>70</v>
      </c>
      <c r="C71" s="45"/>
      <c r="D71" s="11">
        <v>1.0155000000000001</v>
      </c>
      <c r="E71" s="4" t="e">
        <f t="shared" si="22"/>
        <v>#DIV/0!</v>
      </c>
      <c r="F71" s="11">
        <v>0.95269999999999999</v>
      </c>
      <c r="G71" s="4" t="e">
        <f t="shared" si="23"/>
        <v>#DIV/0!</v>
      </c>
      <c r="H71" s="4" t="e">
        <f t="shared" si="24"/>
        <v>#DIV/0!</v>
      </c>
      <c r="I71" s="4" t="e">
        <f t="shared" si="25"/>
        <v>#DIV/0!</v>
      </c>
      <c r="J71" s="46" t="e">
        <f t="shared" si="26"/>
        <v>#DIV/0!</v>
      </c>
    </row>
    <row r="72" spans="1:11" ht="15" customHeight="1" x14ac:dyDescent="0.2">
      <c r="A72" s="1"/>
      <c r="B72" s="2" t="s">
        <v>71</v>
      </c>
      <c r="C72" s="45"/>
      <c r="D72" s="11">
        <v>1.0155000000000001</v>
      </c>
      <c r="E72" s="4" t="e">
        <f t="shared" si="22"/>
        <v>#DIV/0!</v>
      </c>
      <c r="F72" s="11">
        <v>0.95269999999999999</v>
      </c>
      <c r="G72" s="4" t="e">
        <f t="shared" si="23"/>
        <v>#DIV/0!</v>
      </c>
      <c r="H72" s="4" t="e">
        <f t="shared" si="24"/>
        <v>#DIV/0!</v>
      </c>
      <c r="I72" s="4" t="e">
        <f t="shared" si="25"/>
        <v>#DIV/0!</v>
      </c>
      <c r="J72" s="46" t="e">
        <f t="shared" si="26"/>
        <v>#DIV/0!</v>
      </c>
    </row>
    <row r="73" spans="1:11" ht="15" customHeight="1" x14ac:dyDescent="0.2">
      <c r="A73" s="1"/>
      <c r="B73" s="2" t="s">
        <v>72</v>
      </c>
      <c r="C73" s="45"/>
      <c r="D73" s="11">
        <v>1.0155000000000001</v>
      </c>
      <c r="E73" s="4" t="e">
        <f t="shared" si="22"/>
        <v>#DIV/0!</v>
      </c>
      <c r="F73" s="11">
        <v>0.95269999999999999</v>
      </c>
      <c r="G73" s="4" t="e">
        <f t="shared" si="23"/>
        <v>#DIV/0!</v>
      </c>
      <c r="H73" s="4" t="e">
        <f t="shared" si="24"/>
        <v>#DIV/0!</v>
      </c>
      <c r="I73" s="4" t="e">
        <f t="shared" si="25"/>
        <v>#DIV/0!</v>
      </c>
      <c r="J73" s="46" t="e">
        <f t="shared" si="26"/>
        <v>#DIV/0!</v>
      </c>
    </row>
    <row r="74" spans="1:11" s="64" customFormat="1" ht="15" customHeight="1" x14ac:dyDescent="0.25">
      <c r="A74" s="19"/>
      <c r="B74" s="14" t="s">
        <v>9</v>
      </c>
      <c r="C74" s="48"/>
      <c r="D74" s="37"/>
      <c r="E74" s="15" t="e">
        <f>SUM(E65:E73)</f>
        <v>#DIV/0!</v>
      </c>
      <c r="F74" s="37"/>
      <c r="G74" s="15" t="e">
        <f t="shared" ref="G74:J74" si="27">SUM(G65:G73)</f>
        <v>#DIV/0!</v>
      </c>
      <c r="H74" s="15" t="e">
        <f t="shared" si="27"/>
        <v>#DIV/0!</v>
      </c>
      <c r="I74" s="15" t="e">
        <f t="shared" si="27"/>
        <v>#DIV/0!</v>
      </c>
      <c r="J74" s="15" t="e">
        <f t="shared" si="27"/>
        <v>#DIV/0!</v>
      </c>
      <c r="K74"/>
    </row>
    <row r="75" spans="1:11" ht="15" customHeight="1" x14ac:dyDescent="0.2">
      <c r="A75" s="1"/>
      <c r="B75" s="2" t="s">
        <v>73</v>
      </c>
      <c r="C75" s="45"/>
      <c r="D75" s="11">
        <v>1.0004999999999999</v>
      </c>
      <c r="E75" s="4" t="e">
        <f t="shared" ref="E75:E78" si="28">(C75*$C$6*1.004*D75)/$C$7</f>
        <v>#DIV/0!</v>
      </c>
      <c r="F75" s="11">
        <v>0.95679999999999998</v>
      </c>
      <c r="G75" s="4" t="e">
        <f>E75*F75</f>
        <v>#DIV/0!</v>
      </c>
      <c r="H75" s="4" t="e">
        <f t="shared" ref="H75:H78" si="29">(G75/$C$5)*100</f>
        <v>#DIV/0!</v>
      </c>
      <c r="I75" s="4" t="e">
        <f t="shared" ref="I75:I78" si="30">(G75/$G$101)*100</f>
        <v>#DIV/0!</v>
      </c>
      <c r="J75" s="46" t="e">
        <f>(E75/$E$100)*100</f>
        <v>#DIV/0!</v>
      </c>
    </row>
    <row r="76" spans="1:11" ht="15" customHeight="1" x14ac:dyDescent="0.2">
      <c r="A76" s="1"/>
      <c r="B76" s="2" t="s">
        <v>74</v>
      </c>
      <c r="C76" s="45"/>
      <c r="D76" s="11">
        <v>1.0004999999999999</v>
      </c>
      <c r="E76" s="4" t="e">
        <f t="shared" si="28"/>
        <v>#DIV/0!</v>
      </c>
      <c r="F76" s="11">
        <v>0.95679999999999998</v>
      </c>
      <c r="G76" s="4" t="e">
        <f>E76*F76</f>
        <v>#DIV/0!</v>
      </c>
      <c r="H76" s="4" t="e">
        <f t="shared" si="29"/>
        <v>#DIV/0!</v>
      </c>
      <c r="I76" s="4" t="e">
        <f t="shared" si="30"/>
        <v>#DIV/0!</v>
      </c>
      <c r="J76" s="46" t="e">
        <f>(E76/$E$100)*100</f>
        <v>#DIV/0!</v>
      </c>
    </row>
    <row r="77" spans="1:11" ht="15" customHeight="1" x14ac:dyDescent="0.2">
      <c r="A77" s="1"/>
      <c r="B77" s="2" t="s">
        <v>75</v>
      </c>
      <c r="C77" s="45"/>
      <c r="D77" s="11">
        <v>0.98809999999999998</v>
      </c>
      <c r="E77" s="4" t="e">
        <f t="shared" si="28"/>
        <v>#DIV/0!</v>
      </c>
      <c r="F77" s="11">
        <v>0.96020000000000005</v>
      </c>
      <c r="G77" s="4" t="e">
        <f>E77*F77</f>
        <v>#DIV/0!</v>
      </c>
      <c r="H77" s="4" t="e">
        <f t="shared" si="29"/>
        <v>#DIV/0!</v>
      </c>
      <c r="I77" s="4" t="e">
        <f t="shared" si="30"/>
        <v>#DIV/0!</v>
      </c>
      <c r="J77" s="46" t="e">
        <f>(E77/$E$100)*100</f>
        <v>#DIV/0!</v>
      </c>
    </row>
    <row r="78" spans="1:11" ht="15" customHeight="1" x14ac:dyDescent="0.2">
      <c r="A78" s="1"/>
      <c r="B78" s="2" t="s">
        <v>76</v>
      </c>
      <c r="C78" s="45"/>
      <c r="D78" s="11">
        <v>0.97789999999999999</v>
      </c>
      <c r="E78" s="4" t="e">
        <f t="shared" si="28"/>
        <v>#DIV/0!</v>
      </c>
      <c r="F78" s="11">
        <v>0.96319999999999995</v>
      </c>
      <c r="G78" s="4" t="e">
        <f>E78*F78</f>
        <v>#DIV/0!</v>
      </c>
      <c r="H78" s="4" t="e">
        <f t="shared" si="29"/>
        <v>#DIV/0!</v>
      </c>
      <c r="I78" s="4" t="e">
        <f t="shared" si="30"/>
        <v>#DIV/0!</v>
      </c>
      <c r="J78" s="46" t="e">
        <f>(E78/$E$100)*100</f>
        <v>#DIV/0!</v>
      </c>
    </row>
    <row r="79" spans="1:11" s="64" customFormat="1" ht="15" customHeight="1" x14ac:dyDescent="0.25">
      <c r="A79" s="19"/>
      <c r="B79" s="14" t="s">
        <v>10</v>
      </c>
      <c r="C79" s="48"/>
      <c r="D79" s="37"/>
      <c r="E79" s="15" t="e">
        <f>((SUM(E74:E78))+(SUM(E60:E64)))</f>
        <v>#DIV/0!</v>
      </c>
      <c r="F79" s="37"/>
      <c r="G79" s="15" t="e">
        <f>((SUM(G74:G78))+(SUM(G60:G64)))</f>
        <v>#DIV/0!</v>
      </c>
      <c r="H79" s="15" t="e">
        <f>((SUM(H74:H78))+(SUM(H60:H64)))</f>
        <v>#DIV/0!</v>
      </c>
      <c r="I79" s="15" t="e">
        <f>((SUM(I74:I78))+(SUM(I60:I64)))</f>
        <v>#DIV/0!</v>
      </c>
      <c r="J79" s="15" t="e">
        <f>((SUM(J74:J78))+(SUM(J60:J64)))</f>
        <v>#DIV/0!</v>
      </c>
      <c r="K79"/>
    </row>
    <row r="80" spans="1:11" ht="15" customHeight="1" x14ac:dyDescent="0.2">
      <c r="A80" s="1"/>
      <c r="B80" s="2" t="s">
        <v>77</v>
      </c>
      <c r="C80" s="45"/>
      <c r="D80" s="11">
        <v>1.0086999999999999</v>
      </c>
      <c r="E80" s="4" t="e">
        <f t="shared" ref="E80:E87" si="31">(C80*$C$6*1.004*D80)/$C$7</f>
        <v>#DIV/0!</v>
      </c>
      <c r="F80" s="11">
        <v>0.95240000000000002</v>
      </c>
      <c r="G80" s="4" t="e">
        <f t="shared" ref="G80:G87" si="32">E80*F80</f>
        <v>#DIV/0!</v>
      </c>
      <c r="H80" s="4" t="e">
        <f t="shared" ref="H80:H87" si="33">(G80/$C$5)*100</f>
        <v>#DIV/0!</v>
      </c>
      <c r="I80" s="4" t="e">
        <f t="shared" ref="I80:I87" si="34">(G80/$G$101)*100</f>
        <v>#DIV/0!</v>
      </c>
      <c r="J80" s="46" t="e">
        <f t="shared" ref="J80:J87" si="35">(E80/$E$100)*100</f>
        <v>#DIV/0!</v>
      </c>
    </row>
    <row r="81" spans="1:11" ht="15" customHeight="1" x14ac:dyDescent="0.2">
      <c r="A81" s="1"/>
      <c r="B81" s="2" t="s">
        <v>78</v>
      </c>
      <c r="C81" s="45"/>
      <c r="D81" s="11">
        <v>1.0017</v>
      </c>
      <c r="E81" s="4" t="e">
        <f t="shared" si="31"/>
        <v>#DIV/0!</v>
      </c>
      <c r="F81" s="11">
        <v>0.95199999999999996</v>
      </c>
      <c r="G81" s="4" t="e">
        <f t="shared" si="32"/>
        <v>#DIV/0!</v>
      </c>
      <c r="H81" s="4" t="e">
        <f t="shared" si="33"/>
        <v>#DIV/0!</v>
      </c>
      <c r="I81" s="4" t="e">
        <f t="shared" si="34"/>
        <v>#DIV/0!</v>
      </c>
      <c r="J81" s="46" t="e">
        <f t="shared" si="35"/>
        <v>#DIV/0!</v>
      </c>
    </row>
    <row r="82" spans="1:11" s="64" customFormat="1" ht="15" customHeight="1" x14ac:dyDescent="0.2">
      <c r="A82" s="1"/>
      <c r="B82" s="2" t="s">
        <v>79</v>
      </c>
      <c r="C82" s="45"/>
      <c r="D82" s="11">
        <v>0.99429999999999996</v>
      </c>
      <c r="E82" s="4" t="e">
        <f t="shared" si="31"/>
        <v>#DIV/0!</v>
      </c>
      <c r="F82" s="11">
        <v>0.95650000000000002</v>
      </c>
      <c r="G82" s="4" t="e">
        <f t="shared" si="32"/>
        <v>#DIV/0!</v>
      </c>
      <c r="H82" s="4" t="e">
        <f t="shared" si="33"/>
        <v>#DIV/0!</v>
      </c>
      <c r="I82" s="4" t="e">
        <f t="shared" si="34"/>
        <v>#DIV/0!</v>
      </c>
      <c r="J82" s="46" t="e">
        <f t="shared" si="35"/>
        <v>#DIV/0!</v>
      </c>
      <c r="K82"/>
    </row>
    <row r="83" spans="1:11" ht="15" customHeight="1" x14ac:dyDescent="0.2">
      <c r="A83" s="1"/>
      <c r="B83" s="2" t="s">
        <v>80</v>
      </c>
      <c r="C83" s="45"/>
      <c r="D83" s="11">
        <v>0.98799999999999999</v>
      </c>
      <c r="E83" s="4" t="e">
        <f t="shared" si="31"/>
        <v>#DIV/0!</v>
      </c>
      <c r="F83" s="11">
        <v>0.95620000000000005</v>
      </c>
      <c r="G83" s="4" t="e">
        <f t="shared" si="32"/>
        <v>#DIV/0!</v>
      </c>
      <c r="H83" s="4" t="e">
        <f t="shared" si="33"/>
        <v>#DIV/0!</v>
      </c>
      <c r="I83" s="4" t="e">
        <f t="shared" si="34"/>
        <v>#DIV/0!</v>
      </c>
      <c r="J83" s="46" t="e">
        <f t="shared" si="35"/>
        <v>#DIV/0!</v>
      </c>
    </row>
    <row r="84" spans="1:11" ht="15" customHeight="1" x14ac:dyDescent="0.2">
      <c r="A84" s="1"/>
      <c r="B84" s="2" t="s">
        <v>81</v>
      </c>
      <c r="C84" s="45"/>
      <c r="D84" s="11">
        <v>0.9819</v>
      </c>
      <c r="E84" s="4" t="e">
        <f t="shared" si="31"/>
        <v>#DIV/0!</v>
      </c>
      <c r="F84" s="11">
        <v>0.95599999999999996</v>
      </c>
      <c r="G84" s="4" t="e">
        <f t="shared" si="32"/>
        <v>#DIV/0!</v>
      </c>
      <c r="H84" s="4" t="e">
        <f t="shared" si="33"/>
        <v>#DIV/0!</v>
      </c>
      <c r="I84" s="4" t="e">
        <f t="shared" si="34"/>
        <v>#DIV/0!</v>
      </c>
      <c r="J84" s="46" t="e">
        <f t="shared" si="35"/>
        <v>#DIV/0!</v>
      </c>
    </row>
    <row r="85" spans="1:11" ht="15" customHeight="1" x14ac:dyDescent="0.2">
      <c r="A85" s="1"/>
      <c r="B85" s="2" t="s">
        <v>82</v>
      </c>
      <c r="C85" s="45"/>
      <c r="D85" s="11">
        <v>0.98250000000000004</v>
      </c>
      <c r="E85" s="4" t="e">
        <f t="shared" si="31"/>
        <v>#DIV/0!</v>
      </c>
      <c r="F85" s="11">
        <v>0.96</v>
      </c>
      <c r="G85" s="4" t="e">
        <f t="shared" si="32"/>
        <v>#DIV/0!</v>
      </c>
      <c r="H85" s="4" t="e">
        <f t="shared" si="33"/>
        <v>#DIV/0!</v>
      </c>
      <c r="I85" s="4" t="e">
        <f t="shared" si="34"/>
        <v>#DIV/0!</v>
      </c>
      <c r="J85" s="46" t="e">
        <f t="shared" si="35"/>
        <v>#DIV/0!</v>
      </c>
    </row>
    <row r="86" spans="1:11" ht="15" customHeight="1" x14ac:dyDescent="0.2">
      <c r="A86" s="1"/>
      <c r="B86" s="2" t="s">
        <v>83</v>
      </c>
      <c r="C86" s="45"/>
      <c r="D86" s="11">
        <v>0.97130000000000005</v>
      </c>
      <c r="E86" s="4" t="e">
        <f t="shared" si="31"/>
        <v>#DIV/0!</v>
      </c>
      <c r="F86" s="11">
        <v>0.95950000000000002</v>
      </c>
      <c r="G86" s="4" t="e">
        <f t="shared" si="32"/>
        <v>#DIV/0!</v>
      </c>
      <c r="H86" s="4" t="e">
        <f t="shared" si="33"/>
        <v>#DIV/0!</v>
      </c>
      <c r="I86" s="4" t="e">
        <f t="shared" si="34"/>
        <v>#DIV/0!</v>
      </c>
      <c r="J86" s="46" t="e">
        <f t="shared" si="35"/>
        <v>#DIV/0!</v>
      </c>
    </row>
    <row r="87" spans="1:11" ht="15" customHeight="1" x14ac:dyDescent="0.2">
      <c r="A87" s="1"/>
      <c r="B87" s="2" t="s">
        <v>84</v>
      </c>
      <c r="C87" s="45"/>
      <c r="D87" s="11">
        <v>0.96550000000000002</v>
      </c>
      <c r="E87" s="4" t="e">
        <f t="shared" si="31"/>
        <v>#DIV/0!</v>
      </c>
      <c r="F87" s="11">
        <v>0.95930000000000004</v>
      </c>
      <c r="G87" s="4" t="e">
        <f t="shared" si="32"/>
        <v>#DIV/0!</v>
      </c>
      <c r="H87" s="4" t="e">
        <f t="shared" si="33"/>
        <v>#DIV/0!</v>
      </c>
      <c r="I87" s="4" t="e">
        <f t="shared" si="34"/>
        <v>#DIV/0!</v>
      </c>
      <c r="J87" s="46" t="e">
        <f t="shared" si="35"/>
        <v>#DIV/0!</v>
      </c>
    </row>
    <row r="88" spans="1:11" ht="15" customHeight="1" x14ac:dyDescent="0.25">
      <c r="A88" s="19"/>
      <c r="B88" s="14" t="s">
        <v>11</v>
      </c>
      <c r="C88" s="48"/>
      <c r="D88" s="37"/>
      <c r="E88" s="15" t="e">
        <f>SUM(E80:E87)</f>
        <v>#DIV/0!</v>
      </c>
      <c r="F88" s="37"/>
      <c r="G88" s="15" t="e">
        <f t="shared" ref="G88:J88" si="36">SUM(G80:G87)</f>
        <v>#DIV/0!</v>
      </c>
      <c r="H88" s="15" t="e">
        <f t="shared" si="36"/>
        <v>#DIV/0!</v>
      </c>
      <c r="I88" s="15" t="e">
        <f t="shared" si="36"/>
        <v>#DIV/0!</v>
      </c>
      <c r="J88" s="15" t="e">
        <f t="shared" si="36"/>
        <v>#DIV/0!</v>
      </c>
    </row>
    <row r="89" spans="1:11" ht="15" customHeight="1" x14ac:dyDescent="0.2">
      <c r="A89" s="1"/>
      <c r="B89" s="2" t="s">
        <v>85</v>
      </c>
      <c r="C89" s="45"/>
      <c r="D89" s="11">
        <v>1.0017</v>
      </c>
      <c r="E89" s="4" t="e">
        <f t="shared" ref="E89:E97" si="37">(C89*$C$6*1.004*D89)/$C$7</f>
        <v>#DIV/0!</v>
      </c>
      <c r="F89" s="11">
        <v>0.95199999999999996</v>
      </c>
      <c r="G89" s="4" t="e">
        <f t="shared" ref="G89:G97" si="38">E89*F89</f>
        <v>#DIV/0!</v>
      </c>
      <c r="H89" s="4" t="e">
        <f t="shared" ref="H89:H97" si="39">(G89/$C$5)*100</f>
        <v>#DIV/0!</v>
      </c>
      <c r="I89" s="4" t="e">
        <f t="shared" ref="I89:I97" si="40">(G89/$G$101)*100</f>
        <v>#DIV/0!</v>
      </c>
      <c r="J89" s="46" t="e">
        <f t="shared" ref="J89:J97" si="41">(E89/$E$100)*100</f>
        <v>#DIV/0!</v>
      </c>
    </row>
    <row r="90" spans="1:11" ht="15" customHeight="1" x14ac:dyDescent="0.2">
      <c r="A90" s="1"/>
      <c r="B90" s="2" t="s">
        <v>86</v>
      </c>
      <c r="C90" s="45"/>
      <c r="D90" s="11">
        <v>0.99490000000000001</v>
      </c>
      <c r="E90" s="4" t="e">
        <f t="shared" si="37"/>
        <v>#DIV/0!</v>
      </c>
      <c r="F90" s="11">
        <v>0.95169999999999999</v>
      </c>
      <c r="G90" s="4" t="e">
        <f t="shared" si="38"/>
        <v>#DIV/0!</v>
      </c>
      <c r="H90" s="4" t="e">
        <f t="shared" si="39"/>
        <v>#DIV/0!</v>
      </c>
      <c r="I90" s="4" t="e">
        <f t="shared" si="40"/>
        <v>#DIV/0!</v>
      </c>
      <c r="J90" s="46" t="e">
        <f t="shared" si="41"/>
        <v>#DIV/0!</v>
      </c>
    </row>
    <row r="91" spans="1:11" ht="15" customHeight="1" x14ac:dyDescent="0.2">
      <c r="A91" s="1"/>
      <c r="B91" s="2" t="s">
        <v>87</v>
      </c>
      <c r="C91" s="45"/>
      <c r="D91" s="11">
        <v>0.98799999999999999</v>
      </c>
      <c r="E91" s="4" t="e">
        <f t="shared" si="37"/>
        <v>#DIV/0!</v>
      </c>
      <c r="F91" s="11">
        <v>0.95620000000000005</v>
      </c>
      <c r="G91" s="4" t="e">
        <f t="shared" si="38"/>
        <v>#DIV/0!</v>
      </c>
      <c r="H91" s="4" t="e">
        <f t="shared" si="39"/>
        <v>#DIV/0!</v>
      </c>
      <c r="I91" s="4" t="e">
        <f t="shared" si="40"/>
        <v>#DIV/0!</v>
      </c>
      <c r="J91" s="46" t="e">
        <f t="shared" si="41"/>
        <v>#DIV/0!</v>
      </c>
    </row>
    <row r="92" spans="1:11" s="64" customFormat="1" ht="15" customHeight="1" x14ac:dyDescent="0.2">
      <c r="A92" s="1"/>
      <c r="B92" s="2" t="s">
        <v>88</v>
      </c>
      <c r="C92" s="45"/>
      <c r="D92" s="11">
        <v>0.9819</v>
      </c>
      <c r="E92" s="4" t="e">
        <f t="shared" si="37"/>
        <v>#DIV/0!</v>
      </c>
      <c r="F92" s="11">
        <v>0.95599999999999996</v>
      </c>
      <c r="G92" s="4" t="e">
        <f t="shared" si="38"/>
        <v>#DIV/0!</v>
      </c>
      <c r="H92" s="4" t="e">
        <f t="shared" si="39"/>
        <v>#DIV/0!</v>
      </c>
      <c r="I92" s="4" t="e">
        <f t="shared" si="40"/>
        <v>#DIV/0!</v>
      </c>
      <c r="J92" s="46" t="e">
        <f t="shared" si="41"/>
        <v>#DIV/0!</v>
      </c>
      <c r="K92"/>
    </row>
    <row r="93" spans="1:11" s="64" customFormat="1" ht="15" customHeight="1" x14ac:dyDescent="0.2">
      <c r="A93" s="1"/>
      <c r="B93" s="2" t="s">
        <v>89</v>
      </c>
      <c r="C93" s="45"/>
      <c r="D93" s="11">
        <v>0.96650000000000003</v>
      </c>
      <c r="E93" s="4" t="e">
        <f t="shared" si="37"/>
        <v>#DIV/0!</v>
      </c>
      <c r="F93" s="11">
        <v>0.95569999999999999</v>
      </c>
      <c r="G93" s="4" t="e">
        <f t="shared" si="38"/>
        <v>#DIV/0!</v>
      </c>
      <c r="H93" s="4" t="e">
        <f t="shared" si="39"/>
        <v>#DIV/0!</v>
      </c>
      <c r="I93" s="4" t="e">
        <f t="shared" si="40"/>
        <v>#DIV/0!</v>
      </c>
      <c r="J93" s="46" t="e">
        <f t="shared" si="41"/>
        <v>#DIV/0!</v>
      </c>
      <c r="K93"/>
    </row>
    <row r="94" spans="1:11" ht="15" customHeight="1" x14ac:dyDescent="0.2">
      <c r="A94" s="1"/>
      <c r="B94" s="2" t="s">
        <v>90</v>
      </c>
      <c r="C94" s="45"/>
      <c r="D94" s="11">
        <v>0.97689999999999999</v>
      </c>
      <c r="E94" s="4" t="e">
        <f t="shared" si="37"/>
        <v>#DIV/0!</v>
      </c>
      <c r="F94" s="11">
        <v>0.95379999999999998</v>
      </c>
      <c r="G94" s="4" t="e">
        <f t="shared" si="38"/>
        <v>#DIV/0!</v>
      </c>
      <c r="H94" s="4" t="e">
        <f t="shared" si="39"/>
        <v>#DIV/0!</v>
      </c>
      <c r="I94" s="4" t="e">
        <f t="shared" si="40"/>
        <v>#DIV/0!</v>
      </c>
      <c r="J94" s="46" t="e">
        <f t="shared" si="41"/>
        <v>#DIV/0!</v>
      </c>
    </row>
    <row r="95" spans="1:11" ht="15" customHeight="1" x14ac:dyDescent="0.2">
      <c r="A95" s="1"/>
      <c r="B95" s="2" t="s">
        <v>91</v>
      </c>
      <c r="C95" s="45"/>
      <c r="D95" s="11">
        <v>0.96550000000000002</v>
      </c>
      <c r="E95" s="4" t="e">
        <f t="shared" si="37"/>
        <v>#DIV/0!</v>
      </c>
      <c r="F95" s="11">
        <v>0.95930000000000004</v>
      </c>
      <c r="G95" s="4" t="e">
        <f t="shared" si="38"/>
        <v>#DIV/0!</v>
      </c>
      <c r="H95" s="4" t="e">
        <f t="shared" si="39"/>
        <v>#DIV/0!</v>
      </c>
      <c r="I95" s="4" t="e">
        <f t="shared" si="40"/>
        <v>#DIV/0!</v>
      </c>
      <c r="J95" s="46" t="e">
        <f t="shared" si="41"/>
        <v>#DIV/0!</v>
      </c>
    </row>
    <row r="96" spans="1:11" ht="15" customHeight="1" x14ac:dyDescent="0.2">
      <c r="A96" s="1"/>
      <c r="B96" s="2" t="s">
        <v>92</v>
      </c>
      <c r="C96" s="45"/>
      <c r="D96" s="11">
        <v>0.97130000000000005</v>
      </c>
      <c r="E96" s="4" t="e">
        <f t="shared" si="37"/>
        <v>#DIV/0!</v>
      </c>
      <c r="F96" s="11">
        <v>0.95950000000000002</v>
      </c>
      <c r="G96" s="4" t="e">
        <f t="shared" si="38"/>
        <v>#DIV/0!</v>
      </c>
      <c r="H96" s="4" t="e">
        <f t="shared" si="39"/>
        <v>#DIV/0!</v>
      </c>
      <c r="I96" s="4" t="e">
        <f t="shared" si="40"/>
        <v>#DIV/0!</v>
      </c>
      <c r="J96" s="46" t="e">
        <f t="shared" si="41"/>
        <v>#DIV/0!</v>
      </c>
    </row>
    <row r="97" spans="1:11" s="65" customFormat="1" ht="15" customHeight="1" x14ac:dyDescent="0.2">
      <c r="A97" s="1"/>
      <c r="B97" s="2" t="s">
        <v>93</v>
      </c>
      <c r="C97" s="45"/>
      <c r="D97" s="11">
        <v>0.95989999999999998</v>
      </c>
      <c r="E97" s="4" t="e">
        <f t="shared" si="37"/>
        <v>#DIV/0!</v>
      </c>
      <c r="F97" s="11">
        <v>0.95899999999999996</v>
      </c>
      <c r="G97" s="4" t="e">
        <f t="shared" si="38"/>
        <v>#DIV/0!</v>
      </c>
      <c r="H97" s="4" t="e">
        <f t="shared" si="39"/>
        <v>#DIV/0!</v>
      </c>
      <c r="I97" s="4" t="e">
        <f t="shared" si="40"/>
        <v>#DIV/0!</v>
      </c>
      <c r="J97" s="46" t="e">
        <f t="shared" si="41"/>
        <v>#DIV/0!</v>
      </c>
      <c r="K97"/>
    </row>
    <row r="98" spans="1:11" s="65" customFormat="1" ht="15" customHeight="1" x14ac:dyDescent="0.25">
      <c r="A98" s="19"/>
      <c r="B98" s="14" t="s">
        <v>12</v>
      </c>
      <c r="C98" s="49"/>
      <c r="D98" s="15"/>
      <c r="E98" s="15" t="e">
        <f>SUM(E89:E97)</f>
        <v>#DIV/0!</v>
      </c>
      <c r="F98" s="37"/>
      <c r="G98" s="15" t="e">
        <f t="shared" ref="G98:J98" si="42">SUM(G89:G97)</f>
        <v>#DIV/0!</v>
      </c>
      <c r="H98" s="15" t="e">
        <f t="shared" si="42"/>
        <v>#DIV/0!</v>
      </c>
      <c r="I98" s="15" t="e">
        <f t="shared" si="42"/>
        <v>#DIV/0!</v>
      </c>
      <c r="J98" s="15" t="e">
        <f t="shared" si="42"/>
        <v>#DIV/0!</v>
      </c>
      <c r="K98"/>
    </row>
    <row r="99" spans="1:11" s="65" customFormat="1" ht="15" customHeight="1" x14ac:dyDescent="0.25">
      <c r="A99" s="19"/>
      <c r="B99" s="57" t="s">
        <v>105</v>
      </c>
      <c r="C99" s="49"/>
      <c r="D99" s="15"/>
      <c r="E99" s="15" t="e">
        <f>E88+E98</f>
        <v>#DIV/0!</v>
      </c>
      <c r="F99" s="37"/>
      <c r="G99" s="15" t="e">
        <f t="shared" ref="G99:J99" si="43">G88+G98</f>
        <v>#DIV/0!</v>
      </c>
      <c r="H99" s="15" t="e">
        <f t="shared" si="43"/>
        <v>#DIV/0!</v>
      </c>
      <c r="I99" s="15" t="e">
        <f t="shared" si="43"/>
        <v>#DIV/0!</v>
      </c>
      <c r="J99" s="15" t="e">
        <f t="shared" si="43"/>
        <v>#DIV/0!</v>
      </c>
      <c r="K99"/>
    </row>
    <row r="100" spans="1:11" s="65" customFormat="1" ht="16.5" customHeight="1" x14ac:dyDescent="0.35">
      <c r="A100" s="1"/>
      <c r="B100" s="33" t="s">
        <v>14</v>
      </c>
      <c r="C100" s="50"/>
      <c r="D100" s="4"/>
      <c r="E100" s="32" t="e">
        <f>+E35+E59+E79+E99</f>
        <v>#DIV/0!</v>
      </c>
      <c r="F100" s="4"/>
      <c r="G100" s="4"/>
      <c r="H100" s="4"/>
      <c r="I100" s="4"/>
      <c r="J100" s="51"/>
      <c r="K100"/>
    </row>
    <row r="101" spans="1:11" s="65" customFormat="1" ht="18.75" x14ac:dyDescent="0.35">
      <c r="A101" s="1"/>
      <c r="B101" s="54" t="s">
        <v>26</v>
      </c>
      <c r="C101" s="20"/>
      <c r="D101" s="10"/>
      <c r="E101" s="4"/>
      <c r="F101" s="3"/>
      <c r="G101" s="53" t="e">
        <f>G35+G59+G79+G99</f>
        <v>#DIV/0!</v>
      </c>
      <c r="H101" s="4"/>
      <c r="I101" s="4"/>
      <c r="J101"/>
      <c r="K101"/>
    </row>
    <row r="102" spans="1:11" s="65" customFormat="1" ht="15" x14ac:dyDescent="0.2">
      <c r="A102" s="1"/>
      <c r="B102" s="2"/>
      <c r="C102" s="20"/>
      <c r="D102" s="10"/>
      <c r="E102" s="3"/>
      <c r="F102" s="67"/>
      <c r="G102" s="67"/>
      <c r="H102" s="67"/>
      <c r="I102" s="35"/>
      <c r="J102"/>
      <c r="K102"/>
    </row>
    <row r="168" spans="1:11" s="65" customFormat="1" x14ac:dyDescent="0.2">
      <c r="A168" s="22"/>
      <c r="B168"/>
      <c r="C168"/>
      <c r="D168"/>
      <c r="E168"/>
      <c r="F168"/>
      <c r="G168"/>
      <c r="H168"/>
      <c r="I168"/>
      <c r="J168"/>
      <c r="K168"/>
    </row>
    <row r="169" spans="1:11" s="65" customFormat="1" x14ac:dyDescent="0.2">
      <c r="A169" s="22"/>
      <c r="B169"/>
      <c r="C169"/>
      <c r="D169"/>
      <c r="E169"/>
      <c r="F169"/>
      <c r="G169"/>
      <c r="H169"/>
      <c r="I169"/>
      <c r="J169"/>
      <c r="K169"/>
    </row>
    <row r="170" spans="1:11" s="65" customFormat="1" x14ac:dyDescent="0.2">
      <c r="A170" s="22"/>
      <c r="B170"/>
      <c r="C170"/>
      <c r="D170"/>
      <c r="E170"/>
      <c r="F170"/>
      <c r="G170"/>
      <c r="H170"/>
      <c r="I170"/>
      <c r="J170"/>
      <c r="K170"/>
    </row>
    <row r="171" spans="1:11" s="65" customFormat="1" x14ac:dyDescent="0.2">
      <c r="A171" s="22"/>
      <c r="B171" s="23"/>
      <c r="C171"/>
      <c r="D171"/>
      <c r="E171"/>
      <c r="F171"/>
      <c r="G171"/>
      <c r="H171"/>
      <c r="I171"/>
      <c r="J171"/>
      <c r="K171"/>
    </row>
    <row r="172" spans="1:11" s="65" customFormat="1" x14ac:dyDescent="0.2">
      <c r="A172" s="22"/>
      <c r="B172" s="23"/>
      <c r="C172"/>
      <c r="D172"/>
      <c r="E172"/>
      <c r="F172"/>
      <c r="G172"/>
      <c r="H172"/>
      <c r="I172"/>
      <c r="J172"/>
      <c r="K172"/>
    </row>
    <row r="173" spans="1:11" s="65" customFormat="1" x14ac:dyDescent="0.2">
      <c r="A173" s="22"/>
      <c r="B173"/>
      <c r="C173"/>
      <c r="D173"/>
      <c r="E173"/>
      <c r="F173"/>
      <c r="G173"/>
      <c r="H173"/>
      <c r="I173"/>
      <c r="J173"/>
      <c r="K173"/>
    </row>
    <row r="174" spans="1:11" s="65" customFormat="1" x14ac:dyDescent="0.2">
      <c r="A174" s="22"/>
      <c r="B174" s="23"/>
      <c r="C174"/>
      <c r="D174"/>
      <c r="E174"/>
      <c r="F174"/>
      <c r="G174"/>
      <c r="H174"/>
      <c r="I174"/>
      <c r="J174"/>
      <c r="K174"/>
    </row>
    <row r="175" spans="1:11" s="65" customFormat="1" x14ac:dyDescent="0.2">
      <c r="A175" s="22"/>
      <c r="B175" s="23"/>
      <c r="C175"/>
      <c r="D175"/>
      <c r="E175"/>
      <c r="F175"/>
      <c r="G175"/>
      <c r="H175"/>
      <c r="I175"/>
      <c r="J175"/>
      <c r="K175"/>
    </row>
    <row r="176" spans="1:11" s="65" customFormat="1" x14ac:dyDescent="0.2">
      <c r="A176" s="22"/>
      <c r="B176" s="23"/>
      <c r="C176"/>
      <c r="D176"/>
      <c r="E176"/>
      <c r="F176"/>
      <c r="G176"/>
      <c r="H176"/>
      <c r="I176"/>
      <c r="J176"/>
      <c r="K176"/>
    </row>
    <row r="177" spans="1:11" s="65" customFormat="1" x14ac:dyDescent="0.2">
      <c r="A177" s="22"/>
      <c r="B177"/>
      <c r="C177"/>
      <c r="D177"/>
      <c r="E177"/>
      <c r="F177"/>
      <c r="G177"/>
      <c r="H177"/>
      <c r="I177"/>
      <c r="J177"/>
      <c r="K177"/>
    </row>
    <row r="178" spans="1:11" s="65" customFormat="1" x14ac:dyDescent="0.2">
      <c r="A178" s="22"/>
      <c r="B178" s="23"/>
      <c r="C178"/>
      <c r="D178"/>
      <c r="E178"/>
      <c r="F178"/>
      <c r="G178"/>
      <c r="H178"/>
      <c r="I178"/>
      <c r="J178"/>
      <c r="K178"/>
    </row>
    <row r="179" spans="1:11" s="65" customFormat="1" x14ac:dyDescent="0.2">
      <c r="A179" s="22"/>
      <c r="B179" s="23"/>
      <c r="C179"/>
      <c r="D179"/>
      <c r="E179"/>
      <c r="F179"/>
      <c r="G179"/>
      <c r="H179"/>
      <c r="I179"/>
      <c r="J179"/>
      <c r="K179"/>
    </row>
    <row r="180" spans="1:11" s="65" customFormat="1" x14ac:dyDescent="0.2">
      <c r="A180" s="22"/>
      <c r="B180" s="23"/>
      <c r="C180"/>
      <c r="D180"/>
      <c r="E180"/>
      <c r="F180"/>
      <c r="G180"/>
      <c r="H180"/>
      <c r="I180"/>
      <c r="J180"/>
      <c r="K180"/>
    </row>
    <row r="181" spans="1:11" s="65" customFormat="1" x14ac:dyDescent="0.2">
      <c r="A181" s="22"/>
      <c r="B181"/>
      <c r="C181"/>
      <c r="D181"/>
      <c r="E181"/>
      <c r="F181"/>
      <c r="G181"/>
      <c r="H181"/>
      <c r="I181"/>
      <c r="J181"/>
      <c r="K181"/>
    </row>
    <row r="182" spans="1:11" s="65" customFormat="1" x14ac:dyDescent="0.2">
      <c r="A182" s="22"/>
      <c r="B182"/>
      <c r="C182"/>
      <c r="D182"/>
      <c r="E182"/>
      <c r="F182"/>
      <c r="G182"/>
      <c r="H182"/>
      <c r="I182"/>
      <c r="J182"/>
      <c r="K182"/>
    </row>
    <row r="183" spans="1:11" s="65" customFormat="1" x14ac:dyDescent="0.2">
      <c r="A183" s="22"/>
      <c r="B183"/>
      <c r="C183"/>
      <c r="D183"/>
      <c r="E183"/>
      <c r="F183"/>
      <c r="G183"/>
      <c r="H183"/>
      <c r="I183"/>
      <c r="J183"/>
      <c r="K183"/>
    </row>
    <row r="184" spans="1:11" s="65" customFormat="1" x14ac:dyDescent="0.2">
      <c r="A184" s="22"/>
      <c r="B184"/>
      <c r="C184"/>
      <c r="D184"/>
      <c r="E184"/>
      <c r="F184"/>
      <c r="G184"/>
      <c r="H184"/>
      <c r="I184"/>
      <c r="J184"/>
      <c r="K184"/>
    </row>
    <row r="185" spans="1:11" s="65" customFormat="1" x14ac:dyDescent="0.2">
      <c r="A185" s="22"/>
      <c r="B185"/>
      <c r="C185"/>
      <c r="D185"/>
      <c r="E185"/>
      <c r="F185"/>
      <c r="G185"/>
      <c r="H185"/>
      <c r="I185"/>
      <c r="J185"/>
      <c r="K185"/>
    </row>
    <row r="186" spans="1:11" s="65" customFormat="1" x14ac:dyDescent="0.2">
      <c r="A186" s="22"/>
      <c r="B186"/>
      <c r="C186"/>
      <c r="D186"/>
      <c r="E186"/>
      <c r="F186"/>
      <c r="G186"/>
      <c r="H186"/>
      <c r="I186"/>
      <c r="J186"/>
      <c r="K186"/>
    </row>
    <row r="187" spans="1:11" s="65" customFormat="1" x14ac:dyDescent="0.2">
      <c r="A187" s="22"/>
      <c r="B187"/>
      <c r="C187"/>
      <c r="D187"/>
      <c r="E187"/>
      <c r="F187"/>
      <c r="G187"/>
      <c r="H187"/>
      <c r="I187"/>
      <c r="J187"/>
      <c r="K187"/>
    </row>
    <row r="188" spans="1:11" s="65" customFormat="1" x14ac:dyDescent="0.2">
      <c r="A188" s="22"/>
      <c r="B188"/>
      <c r="C188"/>
      <c r="D188"/>
      <c r="E188"/>
      <c r="F188"/>
      <c r="G188"/>
      <c r="H188"/>
      <c r="I188"/>
      <c r="J188"/>
      <c r="K188"/>
    </row>
    <row r="189" spans="1:11" s="65" customFormat="1" x14ac:dyDescent="0.2">
      <c r="A189" s="22"/>
      <c r="B189"/>
      <c r="C189"/>
      <c r="D189"/>
      <c r="E189"/>
      <c r="F189"/>
      <c r="G189"/>
      <c r="H189"/>
      <c r="I189"/>
      <c r="J189"/>
      <c r="K189"/>
    </row>
    <row r="190" spans="1:11" s="65" customFormat="1" x14ac:dyDescent="0.2">
      <c r="A190" s="22"/>
      <c r="B190"/>
      <c r="C190"/>
      <c r="D190"/>
      <c r="E190"/>
      <c r="F190"/>
      <c r="G190"/>
      <c r="H190"/>
      <c r="I190"/>
      <c r="J190"/>
      <c r="K190"/>
    </row>
    <row r="191" spans="1:11" s="65" customFormat="1" x14ac:dyDescent="0.2">
      <c r="A191" s="22"/>
      <c r="B191"/>
      <c r="C191"/>
      <c r="D191"/>
      <c r="E191"/>
      <c r="F191"/>
      <c r="G191"/>
      <c r="H191"/>
      <c r="I191"/>
      <c r="J191"/>
      <c r="K191"/>
    </row>
    <row r="192" spans="1:11" s="65" customFormat="1" x14ac:dyDescent="0.2">
      <c r="A192" s="22"/>
      <c r="B192" s="23"/>
      <c r="C192"/>
      <c r="D192"/>
      <c r="E192"/>
      <c r="F192"/>
      <c r="G192"/>
      <c r="H192"/>
      <c r="I192"/>
      <c r="J192"/>
      <c r="K192"/>
    </row>
    <row r="193" spans="1:11" s="65" customFormat="1" x14ac:dyDescent="0.2">
      <c r="A193" s="22"/>
      <c r="B193"/>
      <c r="C193"/>
      <c r="D193"/>
      <c r="E193"/>
      <c r="F193"/>
      <c r="G193"/>
      <c r="H193"/>
      <c r="I193"/>
      <c r="J193"/>
      <c r="K193"/>
    </row>
    <row r="194" spans="1:11" s="65" customFormat="1" x14ac:dyDescent="0.2">
      <c r="A194" s="22"/>
      <c r="B194"/>
      <c r="C194"/>
      <c r="D194"/>
      <c r="E194"/>
      <c r="F194"/>
      <c r="G194"/>
      <c r="H194"/>
      <c r="I194"/>
      <c r="J194"/>
      <c r="K194"/>
    </row>
    <row r="195" spans="1:11" s="65" customFormat="1" x14ac:dyDescent="0.2">
      <c r="A195" s="22"/>
      <c r="B195"/>
      <c r="C195"/>
      <c r="D195"/>
      <c r="E195"/>
      <c r="F195"/>
      <c r="G195"/>
      <c r="H195"/>
      <c r="I195"/>
      <c r="J195"/>
      <c r="K195"/>
    </row>
    <row r="196" spans="1:11" s="65" customFormat="1" x14ac:dyDescent="0.2">
      <c r="A196" s="22"/>
      <c r="B196"/>
      <c r="C196"/>
      <c r="D196"/>
      <c r="E196"/>
      <c r="F196"/>
      <c r="G196"/>
      <c r="H196"/>
      <c r="I196"/>
      <c r="J196"/>
      <c r="K196"/>
    </row>
    <row r="197" spans="1:11" s="65" customFormat="1" x14ac:dyDescent="0.2">
      <c r="A197" s="22"/>
      <c r="B197"/>
      <c r="C197"/>
      <c r="D197"/>
      <c r="E197"/>
      <c r="F197"/>
      <c r="G197"/>
      <c r="H197"/>
      <c r="I197"/>
      <c r="J197"/>
      <c r="K197"/>
    </row>
    <row r="198" spans="1:11" s="65" customFormat="1" x14ac:dyDescent="0.2">
      <c r="A198" s="22"/>
      <c r="B198"/>
      <c r="C198"/>
      <c r="D198"/>
      <c r="E198"/>
      <c r="F198"/>
      <c r="G198"/>
      <c r="H198"/>
      <c r="I198"/>
      <c r="J198"/>
      <c r="K198"/>
    </row>
    <row r="199" spans="1:11" s="65" customFormat="1" x14ac:dyDescent="0.2">
      <c r="A199" s="22"/>
      <c r="B199"/>
      <c r="C199"/>
      <c r="D199"/>
      <c r="E199"/>
      <c r="F199"/>
      <c r="G199"/>
      <c r="H199"/>
      <c r="I199"/>
      <c r="J199"/>
      <c r="K199"/>
    </row>
    <row r="200" spans="1:11" s="65" customFormat="1" x14ac:dyDescent="0.2">
      <c r="A200" s="22"/>
      <c r="B200"/>
      <c r="C200"/>
      <c r="D200"/>
      <c r="E200"/>
      <c r="F200"/>
      <c r="G200"/>
      <c r="H200"/>
      <c r="I200"/>
      <c r="J200"/>
      <c r="K200"/>
    </row>
    <row r="201" spans="1:11" s="65" customFormat="1" x14ac:dyDescent="0.2">
      <c r="A201" s="22"/>
      <c r="B201"/>
      <c r="C201"/>
      <c r="D201"/>
      <c r="E201"/>
      <c r="F201"/>
      <c r="G201"/>
      <c r="H201"/>
      <c r="I201"/>
      <c r="J201"/>
      <c r="K201"/>
    </row>
    <row r="202" spans="1:11" s="65" customFormat="1" x14ac:dyDescent="0.2">
      <c r="A202" s="22"/>
      <c r="B202"/>
      <c r="C202"/>
      <c r="D202"/>
      <c r="E202"/>
      <c r="F202"/>
      <c r="G202"/>
      <c r="H202"/>
      <c r="I202"/>
      <c r="J202"/>
      <c r="K202"/>
    </row>
    <row r="203" spans="1:11" s="65" customFormat="1" x14ac:dyDescent="0.2">
      <c r="A203" s="22"/>
      <c r="B203"/>
      <c r="C203"/>
      <c r="D203"/>
      <c r="E203"/>
      <c r="F203"/>
      <c r="G203"/>
      <c r="H203"/>
      <c r="I203"/>
      <c r="J203"/>
      <c r="K203"/>
    </row>
    <row r="204" spans="1:11" s="65" customFormat="1" x14ac:dyDescent="0.2">
      <c r="A204" s="22"/>
      <c r="B204" s="23"/>
      <c r="C204"/>
      <c r="D204"/>
      <c r="E204"/>
      <c r="F204"/>
      <c r="G204"/>
      <c r="H204"/>
      <c r="I204"/>
      <c r="J204"/>
      <c r="K204"/>
    </row>
    <row r="205" spans="1:11" s="65" customFormat="1" x14ac:dyDescent="0.2">
      <c r="A205" s="22"/>
      <c r="B205"/>
      <c r="C205"/>
      <c r="D205"/>
      <c r="E205"/>
      <c r="F205"/>
      <c r="G205"/>
      <c r="H205"/>
      <c r="I205"/>
      <c r="J205"/>
      <c r="K205"/>
    </row>
    <row r="206" spans="1:11" s="65" customFormat="1" x14ac:dyDescent="0.2">
      <c r="A206" s="22"/>
      <c r="B206"/>
      <c r="C206"/>
      <c r="D206"/>
      <c r="E206"/>
      <c r="F206"/>
      <c r="G206"/>
      <c r="H206"/>
      <c r="I206"/>
      <c r="J206"/>
      <c r="K206"/>
    </row>
    <row r="207" spans="1:11" s="65" customFormat="1" x14ac:dyDescent="0.2">
      <c r="A207" s="22"/>
      <c r="B207"/>
      <c r="C207"/>
      <c r="D207"/>
      <c r="E207"/>
      <c r="F207"/>
      <c r="G207"/>
      <c r="H207"/>
      <c r="I207"/>
      <c r="J207"/>
      <c r="K207"/>
    </row>
    <row r="208" spans="1:11" s="65" customFormat="1" x14ac:dyDescent="0.2">
      <c r="A208" s="22"/>
      <c r="B208"/>
      <c r="C208"/>
      <c r="D208"/>
      <c r="E208"/>
      <c r="F208"/>
      <c r="G208"/>
      <c r="H208"/>
      <c r="I208"/>
      <c r="J208"/>
      <c r="K208"/>
    </row>
    <row r="209" spans="1:11" s="65" customFormat="1" x14ac:dyDescent="0.2">
      <c r="A209" s="22"/>
      <c r="B209"/>
      <c r="C209"/>
      <c r="D209"/>
      <c r="E209"/>
      <c r="F209"/>
      <c r="G209"/>
      <c r="H209"/>
      <c r="I209"/>
      <c r="J209"/>
      <c r="K209"/>
    </row>
    <row r="210" spans="1:11" s="65" customFormat="1" x14ac:dyDescent="0.2">
      <c r="A210" s="22"/>
      <c r="B210" s="23"/>
      <c r="C210"/>
      <c r="D210"/>
      <c r="E210"/>
      <c r="F210"/>
      <c r="G210"/>
      <c r="H210"/>
      <c r="I210"/>
      <c r="J210"/>
      <c r="K210"/>
    </row>
    <row r="211" spans="1:11" s="65" customFormat="1" x14ac:dyDescent="0.2">
      <c r="A211" s="22"/>
      <c r="B211" s="23"/>
      <c r="C211"/>
      <c r="D211"/>
      <c r="E211"/>
      <c r="F211"/>
      <c r="G211"/>
      <c r="H211"/>
      <c r="I211"/>
      <c r="J211"/>
      <c r="K211"/>
    </row>
    <row r="212" spans="1:11" s="65" customFormat="1" x14ac:dyDescent="0.2">
      <c r="A212" s="22"/>
      <c r="B212"/>
      <c r="C212"/>
      <c r="D212"/>
      <c r="E212"/>
      <c r="F212"/>
      <c r="G212"/>
      <c r="H212"/>
      <c r="I212"/>
      <c r="J212"/>
      <c r="K212"/>
    </row>
    <row r="213" spans="1:11" s="65" customFormat="1" x14ac:dyDescent="0.2">
      <c r="A213" s="22"/>
      <c r="B213"/>
      <c r="C213"/>
      <c r="D213"/>
      <c r="E213"/>
      <c r="F213"/>
      <c r="G213"/>
      <c r="H213"/>
      <c r="I213"/>
      <c r="J213"/>
      <c r="K213"/>
    </row>
    <row r="214" spans="1:11" s="65" customFormat="1" x14ac:dyDescent="0.2">
      <c r="A214" s="22"/>
      <c r="B214"/>
      <c r="C214"/>
      <c r="D214"/>
      <c r="E214"/>
      <c r="F214"/>
      <c r="G214"/>
      <c r="H214"/>
      <c r="I214"/>
      <c r="J214"/>
      <c r="K214"/>
    </row>
    <row r="215" spans="1:11" s="65" customFormat="1" x14ac:dyDescent="0.2">
      <c r="A215" s="22"/>
      <c r="B215"/>
      <c r="C215"/>
      <c r="D215"/>
      <c r="E215"/>
      <c r="F215"/>
      <c r="G215"/>
      <c r="H215"/>
      <c r="I215"/>
      <c r="J215"/>
      <c r="K215"/>
    </row>
    <row r="216" spans="1:11" s="65" customFormat="1" x14ac:dyDescent="0.2">
      <c r="A216" s="22"/>
      <c r="B216" s="23"/>
      <c r="C216"/>
      <c r="D216"/>
      <c r="E216"/>
      <c r="F216"/>
      <c r="G216"/>
      <c r="H216"/>
      <c r="I216"/>
      <c r="J216"/>
      <c r="K216"/>
    </row>
    <row r="217" spans="1:11" s="65" customFormat="1" x14ac:dyDescent="0.2">
      <c r="A217" s="22"/>
      <c r="B217"/>
      <c r="C217"/>
      <c r="D217"/>
      <c r="E217"/>
      <c r="F217"/>
      <c r="G217"/>
      <c r="H217"/>
      <c r="I217"/>
      <c r="J217"/>
      <c r="K217"/>
    </row>
    <row r="218" spans="1:11" s="65" customFormat="1" x14ac:dyDescent="0.2">
      <c r="A218" s="22"/>
      <c r="B218" s="23"/>
      <c r="C218"/>
      <c r="D218"/>
      <c r="E218"/>
      <c r="F218"/>
      <c r="G218"/>
      <c r="H218"/>
      <c r="I218"/>
      <c r="J218"/>
      <c r="K218"/>
    </row>
    <row r="219" spans="1:11" s="65" customFormat="1" x14ac:dyDescent="0.2">
      <c r="A219" s="22"/>
      <c r="B219"/>
      <c r="C219"/>
      <c r="D219"/>
      <c r="E219"/>
      <c r="F219"/>
      <c r="G219"/>
      <c r="H219"/>
      <c r="I219"/>
      <c r="J219"/>
      <c r="K219"/>
    </row>
    <row r="220" spans="1:11" s="65" customFormat="1" x14ac:dyDescent="0.2">
      <c r="A220" s="22"/>
      <c r="B220"/>
      <c r="C220"/>
      <c r="D220"/>
      <c r="E220"/>
      <c r="F220"/>
      <c r="G220"/>
      <c r="H220"/>
      <c r="I220"/>
      <c r="J220"/>
      <c r="K220"/>
    </row>
    <row r="221" spans="1:11" s="65" customFormat="1" x14ac:dyDescent="0.2">
      <c r="A221" s="22"/>
      <c r="B221" s="23"/>
      <c r="C221"/>
      <c r="D221"/>
      <c r="E221"/>
      <c r="F221"/>
      <c r="G221"/>
      <c r="H221"/>
      <c r="I221"/>
      <c r="J221"/>
      <c r="K221"/>
    </row>
    <row r="222" spans="1:11" s="65" customFormat="1" x14ac:dyDescent="0.2">
      <c r="A222" s="22"/>
      <c r="B222"/>
      <c r="C222"/>
      <c r="D222"/>
      <c r="E222"/>
      <c r="F222"/>
      <c r="G222"/>
      <c r="H222"/>
      <c r="I222"/>
      <c r="J222"/>
      <c r="K222"/>
    </row>
    <row r="223" spans="1:11" s="65" customFormat="1" x14ac:dyDescent="0.2">
      <c r="A223" s="22"/>
      <c r="B223"/>
      <c r="C223"/>
      <c r="D223"/>
      <c r="E223"/>
      <c r="F223"/>
      <c r="G223"/>
      <c r="H223"/>
      <c r="I223"/>
      <c r="J223"/>
      <c r="K223"/>
    </row>
    <row r="224" spans="1:11" s="65" customFormat="1" x14ac:dyDescent="0.2">
      <c r="A224" s="22"/>
      <c r="B224" s="23"/>
      <c r="C224"/>
      <c r="D224"/>
      <c r="E224"/>
      <c r="F224"/>
      <c r="G224"/>
      <c r="H224"/>
      <c r="I224"/>
      <c r="J224"/>
      <c r="K224"/>
    </row>
    <row r="225" spans="1:11" s="65" customFormat="1" x14ac:dyDescent="0.2">
      <c r="A225" s="22"/>
      <c r="B225"/>
      <c r="C225"/>
      <c r="D225"/>
      <c r="E225"/>
      <c r="F225"/>
      <c r="G225"/>
      <c r="H225"/>
      <c r="I225"/>
      <c r="J225"/>
      <c r="K225"/>
    </row>
    <row r="226" spans="1:11" s="65" customFormat="1" x14ac:dyDescent="0.2">
      <c r="A226" s="22"/>
      <c r="B226"/>
      <c r="C226"/>
      <c r="D226"/>
      <c r="E226"/>
      <c r="F226"/>
      <c r="G226"/>
      <c r="H226"/>
      <c r="I226"/>
      <c r="J226"/>
      <c r="K226"/>
    </row>
    <row r="227" spans="1:11" s="65" customFormat="1" x14ac:dyDescent="0.2">
      <c r="A227" s="22"/>
      <c r="B227"/>
      <c r="C227"/>
      <c r="D227"/>
      <c r="E227"/>
      <c r="F227"/>
      <c r="G227"/>
      <c r="H227"/>
      <c r="I227"/>
      <c r="J227"/>
      <c r="K227"/>
    </row>
    <row r="228" spans="1:11" s="65" customFormat="1" x14ac:dyDescent="0.2">
      <c r="A228" s="22"/>
      <c r="B228"/>
      <c r="C228"/>
      <c r="D228"/>
      <c r="E228"/>
      <c r="F228"/>
      <c r="G228"/>
      <c r="H228"/>
      <c r="I228"/>
      <c r="J228"/>
      <c r="K228"/>
    </row>
    <row r="229" spans="1:11" s="65" customFormat="1" x14ac:dyDescent="0.2">
      <c r="A229" s="22"/>
      <c r="B229"/>
      <c r="C229"/>
      <c r="D229"/>
      <c r="E229"/>
      <c r="F229"/>
      <c r="G229"/>
      <c r="H229"/>
      <c r="I229"/>
      <c r="J229"/>
      <c r="K229"/>
    </row>
    <row r="230" spans="1:11" s="65" customFormat="1" x14ac:dyDescent="0.2">
      <c r="A230" s="22"/>
      <c r="B230"/>
      <c r="C230"/>
      <c r="D230"/>
      <c r="E230"/>
      <c r="F230"/>
      <c r="G230"/>
      <c r="H230"/>
      <c r="I230"/>
      <c r="J230"/>
      <c r="K230"/>
    </row>
    <row r="231" spans="1:11" s="65" customFormat="1" x14ac:dyDescent="0.2">
      <c r="A231" s="22"/>
      <c r="B231"/>
      <c r="C231"/>
      <c r="D231"/>
      <c r="E231"/>
      <c r="F231"/>
      <c r="G231"/>
      <c r="H231"/>
      <c r="I231"/>
      <c r="J231"/>
      <c r="K231"/>
    </row>
    <row r="232" spans="1:11" s="65" customFormat="1" x14ac:dyDescent="0.2">
      <c r="A232" s="22"/>
      <c r="B232"/>
      <c r="C232"/>
      <c r="D232"/>
      <c r="E232"/>
      <c r="F232"/>
      <c r="G232"/>
      <c r="H232"/>
      <c r="I232"/>
      <c r="J232"/>
      <c r="K232"/>
    </row>
    <row r="233" spans="1:11" s="65" customFormat="1" x14ac:dyDescent="0.2">
      <c r="A233" s="22"/>
      <c r="B233"/>
      <c r="C233"/>
      <c r="D233"/>
      <c r="E233"/>
      <c r="F233"/>
      <c r="G233"/>
      <c r="H233"/>
      <c r="I233"/>
      <c r="J233"/>
      <c r="K233"/>
    </row>
    <row r="234" spans="1:11" s="65" customFormat="1" x14ac:dyDescent="0.2">
      <c r="A234" s="22"/>
      <c r="B234"/>
      <c r="C234"/>
      <c r="D234"/>
      <c r="E234"/>
      <c r="F234"/>
      <c r="G234"/>
      <c r="H234"/>
      <c r="I234"/>
      <c r="J234"/>
      <c r="K234"/>
    </row>
    <row r="235" spans="1:11" s="65" customFormat="1" x14ac:dyDescent="0.2">
      <c r="A235" s="22"/>
      <c r="B235" s="23"/>
      <c r="C235"/>
      <c r="D235"/>
      <c r="E235"/>
      <c r="F235"/>
      <c r="G235"/>
      <c r="H235"/>
      <c r="I235"/>
      <c r="J235"/>
      <c r="K235"/>
    </row>
    <row r="236" spans="1:11" s="65" customFormat="1" x14ac:dyDescent="0.2">
      <c r="A236" s="22"/>
      <c r="B236"/>
      <c r="C236"/>
      <c r="D236"/>
      <c r="E236"/>
      <c r="F236"/>
      <c r="G236"/>
      <c r="H236"/>
      <c r="I236"/>
      <c r="J236"/>
      <c r="K236"/>
    </row>
    <row r="237" spans="1:11" s="65" customFormat="1" x14ac:dyDescent="0.2">
      <c r="A237" s="22"/>
      <c r="B237"/>
      <c r="C237"/>
      <c r="D237"/>
      <c r="E237"/>
      <c r="F237"/>
      <c r="G237"/>
      <c r="H237"/>
      <c r="I237"/>
      <c r="J237"/>
      <c r="K237"/>
    </row>
    <row r="238" spans="1:11" s="65" customFormat="1" x14ac:dyDescent="0.2">
      <c r="A238" s="22"/>
      <c r="B238" s="23"/>
      <c r="C238"/>
      <c r="D238"/>
      <c r="E238"/>
      <c r="F238"/>
      <c r="G238"/>
      <c r="H238"/>
      <c r="I238"/>
      <c r="J238"/>
      <c r="K238"/>
    </row>
    <row r="239" spans="1:11" s="65" customFormat="1" x14ac:dyDescent="0.2">
      <c r="A239" s="22"/>
      <c r="B239"/>
      <c r="C239"/>
      <c r="D239"/>
      <c r="E239"/>
      <c r="F239"/>
      <c r="G239"/>
      <c r="H239"/>
      <c r="I239"/>
      <c r="J239"/>
      <c r="K239"/>
    </row>
    <row r="240" spans="1:11" s="65" customFormat="1" x14ac:dyDescent="0.2">
      <c r="A240" s="22"/>
      <c r="B240"/>
      <c r="C240"/>
      <c r="D240"/>
      <c r="E240"/>
      <c r="F240"/>
      <c r="G240"/>
      <c r="H240"/>
      <c r="I240"/>
      <c r="J240"/>
      <c r="K240"/>
    </row>
    <row r="241" spans="1:11" s="65" customFormat="1" x14ac:dyDescent="0.2">
      <c r="A241" s="22"/>
      <c r="B241"/>
      <c r="C241"/>
      <c r="D241"/>
      <c r="E241"/>
      <c r="F241"/>
      <c r="G241"/>
      <c r="H241"/>
      <c r="I241"/>
      <c r="J241"/>
      <c r="K241"/>
    </row>
    <row r="242" spans="1:11" s="65" customFormat="1" x14ac:dyDescent="0.2">
      <c r="A242" s="22"/>
      <c r="B242"/>
      <c r="C242"/>
      <c r="D242"/>
      <c r="E242"/>
      <c r="F242"/>
      <c r="G242"/>
      <c r="H242"/>
      <c r="I242"/>
      <c r="J242"/>
      <c r="K242"/>
    </row>
    <row r="243" spans="1:11" s="65" customFormat="1" x14ac:dyDescent="0.2">
      <c r="A243" s="22"/>
      <c r="B243"/>
      <c r="C243"/>
      <c r="D243"/>
      <c r="E243"/>
      <c r="F243"/>
      <c r="G243"/>
      <c r="H243"/>
      <c r="I243"/>
      <c r="J243"/>
      <c r="K243"/>
    </row>
    <row r="244" spans="1:11" s="65" customFormat="1" x14ac:dyDescent="0.2">
      <c r="A244" s="22"/>
      <c r="B244"/>
      <c r="C244"/>
      <c r="D244"/>
      <c r="E244"/>
      <c r="F244"/>
      <c r="G244"/>
      <c r="H244"/>
      <c r="I244"/>
      <c r="J244"/>
      <c r="K244"/>
    </row>
    <row r="245" spans="1:11" s="65" customFormat="1" x14ac:dyDescent="0.2">
      <c r="A245" s="22"/>
      <c r="B245"/>
      <c r="C245"/>
      <c r="D245"/>
      <c r="E245"/>
      <c r="F245"/>
      <c r="G245"/>
      <c r="H245"/>
      <c r="I245"/>
      <c r="J245"/>
      <c r="K245"/>
    </row>
    <row r="246" spans="1:11" s="65" customFormat="1" x14ac:dyDescent="0.2">
      <c r="A246" s="22"/>
      <c r="B246" s="23"/>
      <c r="C246"/>
      <c r="D246"/>
      <c r="E246"/>
      <c r="F246"/>
      <c r="G246"/>
      <c r="H246"/>
      <c r="I246"/>
      <c r="J246"/>
      <c r="K246"/>
    </row>
    <row r="247" spans="1:11" s="65" customFormat="1" x14ac:dyDescent="0.2">
      <c r="A247" s="22"/>
      <c r="B247"/>
      <c r="C247"/>
      <c r="D247"/>
      <c r="E247"/>
      <c r="F247"/>
      <c r="G247"/>
      <c r="H247"/>
      <c r="I247"/>
      <c r="J247"/>
      <c r="K247"/>
    </row>
    <row r="248" spans="1:11" s="65" customFormat="1" x14ac:dyDescent="0.2">
      <c r="A248" s="22"/>
      <c r="B248"/>
      <c r="C248"/>
      <c r="D248"/>
      <c r="E248"/>
      <c r="F248"/>
      <c r="G248"/>
      <c r="H248"/>
      <c r="I248"/>
      <c r="J248"/>
      <c r="K248"/>
    </row>
    <row r="249" spans="1:11" s="65" customFormat="1" x14ac:dyDescent="0.2">
      <c r="A249" s="22"/>
      <c r="B249"/>
      <c r="C249"/>
      <c r="D249"/>
      <c r="E249"/>
      <c r="F249"/>
      <c r="G249"/>
      <c r="H249"/>
      <c r="I249"/>
      <c r="J249"/>
      <c r="K249"/>
    </row>
    <row r="250" spans="1:11" s="65" customFormat="1" x14ac:dyDescent="0.2">
      <c r="A250" s="22"/>
      <c r="B250"/>
      <c r="C250"/>
      <c r="D250"/>
      <c r="E250"/>
      <c r="F250"/>
      <c r="G250"/>
      <c r="H250"/>
      <c r="I250"/>
      <c r="J250"/>
      <c r="K250"/>
    </row>
    <row r="251" spans="1:11" s="65" customFormat="1" x14ac:dyDescent="0.2">
      <c r="A251" s="22"/>
      <c r="B251"/>
      <c r="C251"/>
      <c r="D251"/>
      <c r="E251"/>
      <c r="F251"/>
      <c r="G251"/>
      <c r="H251"/>
      <c r="I251"/>
      <c r="J251"/>
      <c r="K251"/>
    </row>
    <row r="252" spans="1:11" s="65" customFormat="1" x14ac:dyDescent="0.2">
      <c r="A252" s="22"/>
      <c r="B252"/>
      <c r="C252"/>
      <c r="D252"/>
      <c r="E252"/>
      <c r="F252"/>
      <c r="G252"/>
      <c r="H252"/>
      <c r="I252"/>
      <c r="J252"/>
      <c r="K252"/>
    </row>
    <row r="253" spans="1:11" s="65" customFormat="1" x14ac:dyDescent="0.2">
      <c r="A253" s="22"/>
      <c r="B253"/>
      <c r="C253"/>
      <c r="D253"/>
      <c r="E253"/>
      <c r="F253"/>
      <c r="G253"/>
      <c r="H253"/>
      <c r="I253"/>
      <c r="J253"/>
      <c r="K253"/>
    </row>
    <row r="254" spans="1:11" s="65" customFormat="1" x14ac:dyDescent="0.2">
      <c r="A254" s="22"/>
      <c r="B254"/>
      <c r="C254"/>
      <c r="D254"/>
      <c r="E254"/>
      <c r="F254"/>
      <c r="G254"/>
      <c r="H254"/>
      <c r="I254"/>
      <c r="J254"/>
      <c r="K254"/>
    </row>
    <row r="255" spans="1:11" s="65" customFormat="1" x14ac:dyDescent="0.2">
      <c r="A255" s="22"/>
      <c r="B255"/>
      <c r="C255"/>
      <c r="D255"/>
      <c r="E255"/>
      <c r="F255"/>
      <c r="G255"/>
      <c r="H255"/>
      <c r="I255"/>
      <c r="J255"/>
      <c r="K255"/>
    </row>
    <row r="256" spans="1:11" s="65" customFormat="1" x14ac:dyDescent="0.2">
      <c r="A256" s="22"/>
      <c r="B256"/>
      <c r="C256"/>
      <c r="D256"/>
      <c r="E256"/>
      <c r="F256"/>
      <c r="G256"/>
      <c r="H256"/>
      <c r="I256"/>
      <c r="J256"/>
      <c r="K256"/>
    </row>
    <row r="257" spans="1:11" s="65" customFormat="1" x14ac:dyDescent="0.2">
      <c r="A257" s="22"/>
      <c r="B257"/>
      <c r="C257"/>
      <c r="D257"/>
      <c r="E257"/>
      <c r="F257"/>
      <c r="G257"/>
      <c r="H257"/>
      <c r="I257"/>
      <c r="J257"/>
      <c r="K257"/>
    </row>
    <row r="258" spans="1:11" s="65" customFormat="1" x14ac:dyDescent="0.2">
      <c r="A258" s="22"/>
      <c r="B258"/>
      <c r="C258"/>
      <c r="D258"/>
      <c r="E258"/>
      <c r="F258"/>
      <c r="G258"/>
      <c r="H258"/>
      <c r="I258"/>
      <c r="J258"/>
      <c r="K258"/>
    </row>
    <row r="259" spans="1:11" s="65" customFormat="1" x14ac:dyDescent="0.2">
      <c r="A259" s="22"/>
      <c r="B259"/>
      <c r="C259"/>
      <c r="D259"/>
      <c r="E259"/>
      <c r="F259"/>
      <c r="G259"/>
      <c r="H259"/>
      <c r="I259"/>
      <c r="J259"/>
      <c r="K259"/>
    </row>
    <row r="260" spans="1:11" s="65" customFormat="1" x14ac:dyDescent="0.2">
      <c r="A260" s="22"/>
      <c r="B260"/>
      <c r="C260"/>
      <c r="D260"/>
      <c r="E260"/>
      <c r="F260"/>
      <c r="G260"/>
      <c r="H260"/>
      <c r="I260"/>
      <c r="J260"/>
      <c r="K260"/>
    </row>
    <row r="261" spans="1:11" s="65" customFormat="1" x14ac:dyDescent="0.2">
      <c r="A261" s="22"/>
      <c r="B261"/>
      <c r="C261"/>
      <c r="D261"/>
      <c r="E261"/>
      <c r="F261"/>
      <c r="G261"/>
      <c r="H261"/>
      <c r="I261"/>
      <c r="J261"/>
      <c r="K261"/>
    </row>
    <row r="262" spans="1:11" s="65" customFormat="1" x14ac:dyDescent="0.2">
      <c r="A262" s="22"/>
      <c r="B262"/>
      <c r="C262"/>
      <c r="D262"/>
      <c r="E262"/>
      <c r="F262"/>
      <c r="G262"/>
      <c r="H262"/>
      <c r="I262"/>
      <c r="J262"/>
      <c r="K262"/>
    </row>
    <row r="263" spans="1:11" s="65" customFormat="1" x14ac:dyDescent="0.2">
      <c r="A263" s="22"/>
      <c r="B263"/>
      <c r="C263"/>
      <c r="D263"/>
      <c r="E263"/>
      <c r="F263"/>
      <c r="G263"/>
      <c r="H263"/>
      <c r="I263"/>
      <c r="J263"/>
      <c r="K263"/>
    </row>
    <row r="264" spans="1:11" s="65" customFormat="1" x14ac:dyDescent="0.2">
      <c r="A264" s="22"/>
      <c r="B264"/>
      <c r="C264"/>
      <c r="D264"/>
      <c r="E264"/>
      <c r="F264"/>
      <c r="G264"/>
      <c r="H264"/>
      <c r="I264"/>
      <c r="J264"/>
      <c r="K264"/>
    </row>
    <row r="265" spans="1:11" s="65" customFormat="1" x14ac:dyDescent="0.2">
      <c r="A265" s="22"/>
      <c r="B265"/>
      <c r="C265"/>
      <c r="D265"/>
      <c r="E265"/>
      <c r="F265"/>
      <c r="G265"/>
      <c r="H265"/>
      <c r="I265"/>
      <c r="J265"/>
      <c r="K265"/>
    </row>
    <row r="266" spans="1:11" s="65" customFormat="1" x14ac:dyDescent="0.2">
      <c r="A266" s="22"/>
      <c r="B266"/>
      <c r="C266"/>
      <c r="D266"/>
      <c r="E266"/>
      <c r="F266"/>
      <c r="G266"/>
      <c r="H266"/>
      <c r="I266"/>
      <c r="J266"/>
      <c r="K266"/>
    </row>
    <row r="267" spans="1:11" s="65" customFormat="1" x14ac:dyDescent="0.2">
      <c r="A267" s="22"/>
      <c r="B267"/>
      <c r="C267"/>
      <c r="D267"/>
      <c r="E267"/>
      <c r="F267"/>
      <c r="G267"/>
      <c r="H267"/>
      <c r="I267"/>
      <c r="J267"/>
      <c r="K267"/>
    </row>
    <row r="268" spans="1:11" s="65" customFormat="1" x14ac:dyDescent="0.2">
      <c r="A268" s="22"/>
      <c r="B268"/>
      <c r="C268"/>
      <c r="D268"/>
      <c r="E268"/>
      <c r="F268"/>
      <c r="G268"/>
      <c r="H268"/>
      <c r="I268"/>
      <c r="J268"/>
      <c r="K268"/>
    </row>
    <row r="269" spans="1:11" s="65" customFormat="1" x14ac:dyDescent="0.2">
      <c r="A269" s="22"/>
      <c r="B269"/>
      <c r="C269"/>
      <c r="D269"/>
      <c r="E269"/>
      <c r="F269"/>
      <c r="G269"/>
      <c r="H269"/>
      <c r="I269"/>
      <c r="J269"/>
      <c r="K269"/>
    </row>
    <row r="270" spans="1:11" s="65" customFormat="1" x14ac:dyDescent="0.2">
      <c r="A270" s="22"/>
      <c r="B270"/>
      <c r="C270"/>
      <c r="D270"/>
      <c r="E270"/>
      <c r="F270"/>
      <c r="G270"/>
      <c r="H270"/>
      <c r="I270"/>
      <c r="J270"/>
      <c r="K270"/>
    </row>
    <row r="271" spans="1:11" s="65" customFormat="1" x14ac:dyDescent="0.2">
      <c r="A271" s="22"/>
      <c r="B271" s="23"/>
      <c r="C271"/>
      <c r="D271"/>
      <c r="E271"/>
      <c r="F271"/>
      <c r="G271"/>
      <c r="H271"/>
      <c r="I271"/>
      <c r="J271"/>
      <c r="K271"/>
    </row>
    <row r="272" spans="1:11" s="65" customFormat="1" x14ac:dyDescent="0.2">
      <c r="A272" s="22"/>
      <c r="B272"/>
      <c r="C272"/>
      <c r="D272"/>
      <c r="E272"/>
      <c r="F272"/>
      <c r="G272"/>
      <c r="H272"/>
      <c r="I272"/>
      <c r="J272"/>
      <c r="K272"/>
    </row>
    <row r="273" spans="1:11" s="65" customFormat="1" x14ac:dyDescent="0.2">
      <c r="A273" s="22"/>
      <c r="B273" s="23"/>
      <c r="C273"/>
      <c r="D273"/>
      <c r="E273"/>
      <c r="F273"/>
      <c r="G273"/>
      <c r="H273"/>
      <c r="I273"/>
      <c r="J273"/>
      <c r="K273"/>
    </row>
    <row r="274" spans="1:11" s="65" customFormat="1" x14ac:dyDescent="0.2">
      <c r="A274" s="22"/>
      <c r="B274"/>
      <c r="C274"/>
      <c r="D274"/>
      <c r="E274"/>
      <c r="F274"/>
      <c r="G274"/>
      <c r="H274"/>
      <c r="I274"/>
      <c r="J274"/>
      <c r="K274"/>
    </row>
    <row r="275" spans="1:11" s="65" customFormat="1" x14ac:dyDescent="0.2">
      <c r="A275" s="22"/>
      <c r="B275"/>
      <c r="C275"/>
      <c r="D275"/>
      <c r="E275"/>
      <c r="F275"/>
      <c r="G275"/>
      <c r="H275"/>
      <c r="I275"/>
      <c r="J275"/>
      <c r="K275"/>
    </row>
    <row r="276" spans="1:11" s="65" customFormat="1" x14ac:dyDescent="0.2">
      <c r="A276" s="22"/>
      <c r="B276"/>
      <c r="C276"/>
      <c r="D276"/>
      <c r="E276"/>
      <c r="F276"/>
      <c r="G276"/>
      <c r="H276"/>
      <c r="I276"/>
      <c r="J276"/>
      <c r="K276"/>
    </row>
    <row r="277" spans="1:11" s="65" customFormat="1" x14ac:dyDescent="0.2">
      <c r="A277" s="22"/>
      <c r="B277"/>
      <c r="C277"/>
      <c r="D277"/>
      <c r="E277"/>
      <c r="F277"/>
      <c r="G277"/>
      <c r="H277"/>
      <c r="I277"/>
      <c r="J277"/>
      <c r="K277"/>
    </row>
    <row r="278" spans="1:11" s="65" customFormat="1" x14ac:dyDescent="0.2">
      <c r="A278" s="22"/>
      <c r="B278"/>
      <c r="C278"/>
      <c r="D278"/>
      <c r="E278"/>
      <c r="F278"/>
      <c r="G278"/>
      <c r="H278"/>
      <c r="I278"/>
      <c r="J278"/>
      <c r="K278"/>
    </row>
    <row r="279" spans="1:11" s="65" customFormat="1" x14ac:dyDescent="0.2">
      <c r="A279" s="22"/>
      <c r="B279"/>
      <c r="C279"/>
      <c r="D279"/>
      <c r="E279"/>
      <c r="F279"/>
      <c r="G279"/>
      <c r="H279"/>
      <c r="I279"/>
      <c r="J279"/>
      <c r="K279"/>
    </row>
    <row r="280" spans="1:11" s="65" customFormat="1" x14ac:dyDescent="0.2">
      <c r="A280" s="22"/>
      <c r="B280"/>
      <c r="C280"/>
      <c r="D280"/>
      <c r="E280"/>
      <c r="F280"/>
      <c r="G280"/>
      <c r="H280"/>
      <c r="I280"/>
      <c r="J280"/>
      <c r="K280"/>
    </row>
    <row r="281" spans="1:11" s="65" customFormat="1" x14ac:dyDescent="0.2">
      <c r="A281" s="22"/>
      <c r="B281"/>
      <c r="C281"/>
      <c r="D281"/>
      <c r="E281"/>
      <c r="F281"/>
      <c r="G281"/>
      <c r="H281"/>
      <c r="I281"/>
      <c r="J281"/>
      <c r="K281"/>
    </row>
    <row r="282" spans="1:11" s="65" customFormat="1" x14ac:dyDescent="0.2">
      <c r="A282" s="22"/>
      <c r="B282"/>
      <c r="C282"/>
      <c r="D282"/>
      <c r="E282"/>
      <c r="F282"/>
      <c r="G282"/>
      <c r="H282"/>
      <c r="I282"/>
      <c r="J282"/>
      <c r="K282"/>
    </row>
    <row r="283" spans="1:11" s="65" customFormat="1" x14ac:dyDescent="0.2">
      <c r="A283" s="22"/>
      <c r="B283"/>
      <c r="C283"/>
      <c r="D283"/>
      <c r="E283"/>
      <c r="F283"/>
      <c r="G283"/>
      <c r="H283"/>
      <c r="I283"/>
      <c r="J283"/>
      <c r="K283"/>
    </row>
    <row r="284" spans="1:11" s="65" customFormat="1" x14ac:dyDescent="0.2">
      <c r="A284" s="22"/>
      <c r="B284"/>
      <c r="C284"/>
      <c r="D284"/>
      <c r="E284"/>
      <c r="F284"/>
      <c r="G284"/>
      <c r="H284"/>
      <c r="I284"/>
      <c r="J284"/>
      <c r="K284"/>
    </row>
    <row r="285" spans="1:11" s="65" customFormat="1" x14ac:dyDescent="0.2">
      <c r="A285" s="22"/>
      <c r="B285" s="23"/>
      <c r="C285"/>
      <c r="D285"/>
      <c r="E285"/>
      <c r="F285"/>
      <c r="G285"/>
      <c r="H285"/>
      <c r="I285"/>
      <c r="J285"/>
      <c r="K285"/>
    </row>
    <row r="286" spans="1:11" s="65" customFormat="1" x14ac:dyDescent="0.2">
      <c r="A286" s="22"/>
      <c r="B286"/>
      <c r="C286"/>
      <c r="D286"/>
      <c r="E286"/>
      <c r="F286"/>
      <c r="G286"/>
      <c r="H286"/>
      <c r="I286"/>
      <c r="J286"/>
      <c r="K286"/>
    </row>
    <row r="287" spans="1:11" s="65" customFormat="1" x14ac:dyDescent="0.2">
      <c r="A287" s="22"/>
      <c r="B287" s="23"/>
      <c r="C287"/>
      <c r="D287"/>
      <c r="E287"/>
      <c r="F287"/>
      <c r="G287"/>
      <c r="H287"/>
      <c r="I287"/>
      <c r="J287"/>
      <c r="K287"/>
    </row>
    <row r="288" spans="1:11" s="65" customFormat="1" x14ac:dyDescent="0.2">
      <c r="A288" s="22"/>
      <c r="B288"/>
      <c r="C288"/>
      <c r="D288"/>
      <c r="E288"/>
      <c r="F288"/>
      <c r="G288"/>
      <c r="H288"/>
      <c r="I288"/>
      <c r="J288"/>
      <c r="K288"/>
    </row>
    <row r="289" spans="1:11" s="65" customFormat="1" x14ac:dyDescent="0.2">
      <c r="A289" s="22"/>
      <c r="B289" s="23"/>
      <c r="C289"/>
      <c r="D289"/>
      <c r="E289"/>
      <c r="F289"/>
      <c r="G289"/>
      <c r="H289"/>
      <c r="I289"/>
      <c r="J289"/>
      <c r="K289"/>
    </row>
    <row r="290" spans="1:11" s="65" customFormat="1" x14ac:dyDescent="0.2">
      <c r="A290" s="22"/>
      <c r="B290"/>
      <c r="C290"/>
      <c r="D290"/>
      <c r="E290"/>
      <c r="F290"/>
      <c r="G290"/>
      <c r="H290"/>
      <c r="I290"/>
      <c r="J290"/>
      <c r="K290"/>
    </row>
    <row r="291" spans="1:11" s="65" customFormat="1" x14ac:dyDescent="0.2">
      <c r="A291" s="22"/>
      <c r="B291"/>
      <c r="C291"/>
      <c r="D291"/>
      <c r="E291"/>
      <c r="F291"/>
      <c r="G291"/>
      <c r="H291"/>
      <c r="I291"/>
      <c r="J291"/>
      <c r="K291"/>
    </row>
    <row r="292" spans="1:11" s="65" customFormat="1" x14ac:dyDescent="0.2">
      <c r="A292" s="22"/>
      <c r="B292"/>
      <c r="C292"/>
      <c r="D292"/>
      <c r="E292"/>
      <c r="F292"/>
      <c r="G292"/>
      <c r="H292"/>
      <c r="I292"/>
      <c r="J292"/>
      <c r="K292"/>
    </row>
    <row r="293" spans="1:11" s="65" customFormat="1" x14ac:dyDescent="0.2">
      <c r="A293" s="22"/>
      <c r="B293"/>
      <c r="C293"/>
      <c r="D293"/>
      <c r="E293"/>
      <c r="F293"/>
      <c r="G293"/>
      <c r="H293"/>
      <c r="I293"/>
      <c r="J293"/>
      <c r="K293"/>
    </row>
    <row r="294" spans="1:11" s="65" customFormat="1" x14ac:dyDescent="0.2">
      <c r="A294" s="22"/>
      <c r="B294"/>
      <c r="C294"/>
      <c r="D294"/>
      <c r="E294"/>
      <c r="F294"/>
      <c r="G294"/>
      <c r="H294"/>
      <c r="I294"/>
      <c r="J294"/>
      <c r="K294"/>
    </row>
    <row r="295" spans="1:11" s="65" customFormat="1" x14ac:dyDescent="0.2">
      <c r="A295" s="22"/>
      <c r="B295"/>
      <c r="C295"/>
      <c r="D295"/>
      <c r="E295"/>
      <c r="F295"/>
      <c r="G295"/>
      <c r="H295"/>
      <c r="I295"/>
      <c r="J295"/>
      <c r="K295"/>
    </row>
    <row r="296" spans="1:11" s="65" customFormat="1" x14ac:dyDescent="0.2">
      <c r="A296"/>
      <c r="B296"/>
      <c r="C296"/>
      <c r="D296"/>
      <c r="E296"/>
      <c r="F296"/>
      <c r="G296"/>
      <c r="H296"/>
      <c r="I296"/>
      <c r="J296"/>
      <c r="K296"/>
    </row>
    <row r="297" spans="1:11" s="65" customFormat="1" x14ac:dyDescent="0.2">
      <c r="A297"/>
      <c r="B297"/>
      <c r="C297"/>
      <c r="D297"/>
      <c r="E297"/>
      <c r="F297"/>
      <c r="G297"/>
      <c r="H297"/>
      <c r="I297"/>
      <c r="J297"/>
      <c r="K297"/>
    </row>
    <row r="300" spans="1:11" s="65" customFormat="1" x14ac:dyDescent="0.2">
      <c r="A300"/>
      <c r="B300"/>
      <c r="C300"/>
      <c r="D300"/>
      <c r="E300"/>
      <c r="F300"/>
      <c r="G300"/>
      <c r="H300"/>
      <c r="I300"/>
      <c r="J300"/>
      <c r="K300"/>
    </row>
    <row r="301" spans="1:11" s="65" customFormat="1" x14ac:dyDescent="0.2">
      <c r="A301"/>
      <c r="B301"/>
      <c r="C301"/>
      <c r="D301"/>
      <c r="E301"/>
      <c r="F301"/>
      <c r="G301"/>
      <c r="H301"/>
      <c r="I301"/>
      <c r="J301"/>
      <c r="K301"/>
    </row>
    <row r="302" spans="1:11" s="65" customFormat="1" x14ac:dyDescent="0.2">
      <c r="A302"/>
      <c r="B302"/>
      <c r="C302"/>
      <c r="D302"/>
      <c r="E302"/>
      <c r="F302"/>
      <c r="G302"/>
      <c r="H302"/>
      <c r="I302"/>
      <c r="J302"/>
      <c r="K302"/>
    </row>
    <row r="303" spans="1:11" s="65" customFormat="1" x14ac:dyDescent="0.2">
      <c r="A303"/>
      <c r="B303"/>
      <c r="C303"/>
      <c r="D303"/>
      <c r="E303"/>
      <c r="F303"/>
      <c r="G303"/>
      <c r="H303"/>
      <c r="I303"/>
      <c r="J303"/>
      <c r="K303"/>
    </row>
    <row r="304" spans="1:11" s="65" customFormat="1" x14ac:dyDescent="0.2">
      <c r="A304"/>
      <c r="B304"/>
      <c r="C304"/>
      <c r="D304"/>
      <c r="E304"/>
      <c r="F304"/>
      <c r="G304"/>
      <c r="H304"/>
      <c r="I304"/>
      <c r="J304"/>
      <c r="K304"/>
    </row>
    <row r="305" spans="1:11" s="65" customFormat="1" x14ac:dyDescent="0.2">
      <c r="A305"/>
      <c r="B305"/>
      <c r="C305"/>
      <c r="D305"/>
      <c r="E305"/>
      <c r="F305"/>
      <c r="G305"/>
      <c r="H305"/>
      <c r="I305"/>
      <c r="J305"/>
      <c r="K305"/>
    </row>
    <row r="306" spans="1:11" s="65" customFormat="1" x14ac:dyDescent="0.2">
      <c r="A306"/>
      <c r="B306"/>
      <c r="C306"/>
      <c r="D306"/>
      <c r="E306"/>
      <c r="F306"/>
      <c r="G306"/>
      <c r="H306"/>
      <c r="I306"/>
      <c r="J306"/>
      <c r="K306"/>
    </row>
  </sheetData>
  <mergeCells count="7">
    <mergeCell ref="A8:B8"/>
    <mergeCell ref="F102:H102"/>
    <mergeCell ref="A3:B3"/>
    <mergeCell ref="A4:B4"/>
    <mergeCell ref="A5:B5"/>
    <mergeCell ref="A6:B6"/>
    <mergeCell ref="A7:B7"/>
  </mergeCells>
  <pageMargins left="0.43307086614173229" right="0.47244094488188981" top="0.55118110236220474" bottom="0.47244094488188981" header="0.23622047244094491" footer="0.19685039370078741"/>
  <pageSetup scale="55" orientation="portrait" r:id="rId1"/>
  <headerFooter alignWithMargins="0">
    <oddFooter>Page &amp;P&amp;RHUMAN_MILK_TEMPLATE_300309.xls</oddFooter>
  </headerFooter>
  <rowBreaks count="1" manualBreakCount="1">
    <brk id="59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Template</vt:lpstr>
      <vt:lpstr>Template!Print_Area</vt:lpstr>
      <vt:lpstr>Template!Print_Titles</vt:lpstr>
      <vt:lpstr>Template!TABLE</vt:lpstr>
    </vt:vector>
  </TitlesOfParts>
  <Company>Health Canada - Santé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Eleonora Swist</dc:creator>
  <cp:lastModifiedBy>YAMAMOTO, Rain</cp:lastModifiedBy>
  <cp:lastPrinted>2018-11-15T20:53:54Z</cp:lastPrinted>
  <dcterms:created xsi:type="dcterms:W3CDTF">2018-11-13T13:59:08Z</dcterms:created>
  <dcterms:modified xsi:type="dcterms:W3CDTF">2022-08-05T07:22:27Z</dcterms:modified>
</cp:coreProperties>
</file>