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worldhealthorg.sharepoint.com/sites/INOProcurementFolder/Shared Documents/General/Requisition Folder/2026/036-2026_HSS_Study LTC within JKN Benefit/2. Tender Publication/"/>
    </mc:Choice>
  </mc:AlternateContent>
  <xr:revisionPtr revIDLastSave="34" documentId="8_{C8E7BC47-85C0-4443-8629-35C9D790DD2D}" xr6:coauthVersionLast="47" xr6:coauthVersionMax="47" xr10:uidLastSave="{5784C2B3-E078-4150-8A69-F901FEB42686}"/>
  <bookViews>
    <workbookView xWindow="-110" yWindow="-110" windowWidth="19420" windowHeight="12660" xr2:uid="{00000000-000D-0000-FFFF-FFFF00000000}"/>
  </bookViews>
  <sheets>
    <sheet name="Budget Template" sheetId="2" r:id="rId1"/>
    <sheet name="SBM" sheetId="3" r:id="rId2"/>
    <sheet name="Air Ticket" sheetId="4" r:id="rId3"/>
    <sheet name="Resource Person Fees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lIoaJZ+pTL5WnQcCKGzKX0yioiNBqD88F9OIWnsu9U0="/>
    </ext>
  </extLst>
</workbook>
</file>

<file path=xl/calcChain.xml><?xml version="1.0" encoding="utf-8"?>
<calcChain xmlns="http://schemas.openxmlformats.org/spreadsheetml/2006/main">
  <c r="O44" i="3" l="1"/>
  <c r="N44" i="3"/>
  <c r="L44" i="3"/>
  <c r="K44" i="3"/>
  <c r="J44" i="3"/>
  <c r="I44" i="3"/>
  <c r="H44" i="3"/>
  <c r="G44" i="3"/>
  <c r="E44" i="3"/>
  <c r="D44" i="3"/>
  <c r="P43" i="3"/>
  <c r="M43" i="3"/>
  <c r="F43" i="3"/>
  <c r="P42" i="3"/>
  <c r="M42" i="3"/>
  <c r="M44" i="3" s="1"/>
  <c r="F42" i="3"/>
  <c r="P41" i="3"/>
  <c r="F41" i="3"/>
  <c r="P40" i="3"/>
  <c r="F40" i="3"/>
  <c r="P39" i="3"/>
  <c r="F39" i="3"/>
  <c r="P38" i="3"/>
  <c r="P37" i="3"/>
  <c r="P36" i="3"/>
  <c r="F36" i="3"/>
  <c r="P35" i="3"/>
  <c r="P34" i="3"/>
  <c r="P33" i="3"/>
  <c r="P32" i="3"/>
  <c r="F32" i="3"/>
  <c r="F44" i="3" s="1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44" i="3" s="1"/>
</calcChain>
</file>

<file path=xl/sharedStrings.xml><?xml version="1.0" encoding="utf-8"?>
<sst xmlns="http://schemas.openxmlformats.org/spreadsheetml/2006/main" count="292" uniqueCount="176">
  <si>
    <t>No</t>
  </si>
  <si>
    <t>Description</t>
  </si>
  <si>
    <t>Quantity</t>
  </si>
  <si>
    <t>Budget</t>
  </si>
  <si>
    <t>Volume</t>
  </si>
  <si>
    <t>Unit</t>
  </si>
  <si>
    <t>Unit Cost</t>
  </si>
  <si>
    <t>Note</t>
  </si>
  <si>
    <t>Consultant Service Fees</t>
  </si>
  <si>
    <t>S3 (Doctor) Consultant Service</t>
  </si>
  <si>
    <t>person/month</t>
  </si>
  <si>
    <t>Administrative/ Finance Coordinator</t>
  </si>
  <si>
    <t>Non-Personal Cost</t>
  </si>
  <si>
    <t>Photocopy and Printing</t>
  </si>
  <si>
    <t>Daily Allowance</t>
  </si>
  <si>
    <t>Accomodation</t>
  </si>
  <si>
    <t>Institutional Fee</t>
  </si>
  <si>
    <t>S2 (Master ) Consultant Service</t>
  </si>
  <si>
    <t>S1 (Bachelor) Assistant</t>
  </si>
  <si>
    <t>S1 (Bachelor) Data Analyst</t>
  </si>
  <si>
    <t>pax</t>
  </si>
  <si>
    <t>Refreshment: Snacks and meals</t>
  </si>
  <si>
    <t>Days</t>
  </si>
  <si>
    <t>2 CB dan 1 Lunch</t>
  </si>
  <si>
    <t>Local Transport</t>
  </si>
  <si>
    <t>Airfare tickets</t>
  </si>
  <si>
    <t>Airport Transport: Origin city</t>
  </si>
  <si>
    <t>Airport Transport: Destination city</t>
  </si>
  <si>
    <t>USD</t>
  </si>
  <si>
    <t>IDR</t>
  </si>
  <si>
    <t>Resource Person Fee (Speaker)</t>
  </si>
  <si>
    <t>Resource Person Fee (Moderator)</t>
  </si>
  <si>
    <t>In-city meeting (Jakarta)</t>
  </si>
  <si>
    <t>Out-of-city meeting (West Java)</t>
  </si>
  <si>
    <t>Intercity Transport</t>
  </si>
  <si>
    <t>Official travel (outside Jakarta)</t>
  </si>
  <si>
    <t>SUBTOTAL I</t>
  </si>
  <si>
    <t>SUBTOTAL II</t>
  </si>
  <si>
    <t>SUBTOTAL III</t>
  </si>
  <si>
    <t>SUBTOTAL IV</t>
  </si>
  <si>
    <t>TOTAL (I,II,III,IV)</t>
  </si>
  <si>
    <t>GRAND TOTAL</t>
  </si>
  <si>
    <t>Nights</t>
  </si>
  <si>
    <t>Times</t>
  </si>
  <si>
    <t>Annex E. Budget Template</t>
  </si>
  <si>
    <t>Study on the Identification and development of Long Term Care within the National Health Insurance ( JKN ) Benefits / RFP 036-2026</t>
  </si>
  <si>
    <t>please state the bidder's name</t>
  </si>
  <si>
    <t>Name of Project. / RFP No.</t>
  </si>
  <si>
    <t>Name of institution / company</t>
  </si>
  <si>
    <t>REKAP SBU 2016</t>
  </si>
  <si>
    <t>Based on PMK No. 49 year 2023</t>
  </si>
  <si>
    <t>NO</t>
  </si>
  <si>
    <t>PROV</t>
  </si>
  <si>
    <t>CAPITAL</t>
  </si>
  <si>
    <t>Daily Allowance (the same city) for more than 8 hours (incl travel)</t>
  </si>
  <si>
    <t>HOTEL</t>
  </si>
  <si>
    <t>SEWA KENDARAAN (RODA 4)</t>
  </si>
  <si>
    <t xml:space="preserve">Airport TAXI </t>
  </si>
  <si>
    <t>Meeting Package</t>
  </si>
  <si>
    <t>KONSUMSI RAPAT</t>
  </si>
  <si>
    <t xml:space="preserve">Total </t>
  </si>
  <si>
    <t>PEJABAT ES.IV/ GOL. III</t>
  </si>
  <si>
    <t xml:space="preserve">FULLBOARD </t>
  </si>
  <si>
    <t xml:space="preserve">FULLDAY/ HALFDAY </t>
  </si>
  <si>
    <t>HALFDAY</t>
  </si>
  <si>
    <t>FULLDAY</t>
  </si>
  <si>
    <t>FULLBOARD</t>
  </si>
  <si>
    <t>MEALS</t>
  </si>
  <si>
    <t>SNACK</t>
  </si>
  <si>
    <t>Meals &amp; Refreshment</t>
  </si>
  <si>
    <t>ACEH</t>
  </si>
  <si>
    <t>Banda Aceh</t>
  </si>
  <si>
    <t>SUMUT</t>
  </si>
  <si>
    <t>Medan</t>
  </si>
  <si>
    <t>RIAU</t>
  </si>
  <si>
    <t>Pekanbaru</t>
  </si>
  <si>
    <t>KEPRI</t>
  </si>
  <si>
    <t>Tj. Pinang</t>
  </si>
  <si>
    <t>JAMBI</t>
  </si>
  <si>
    <t>Jambi</t>
  </si>
  <si>
    <t>SUMBAR</t>
  </si>
  <si>
    <t>Padang</t>
  </si>
  <si>
    <t>SUMSEL</t>
  </si>
  <si>
    <t>Palembang</t>
  </si>
  <si>
    <t>LAMPUNG</t>
  </si>
  <si>
    <t>Bdr. Lampung</t>
  </si>
  <si>
    <t>BENGKULU</t>
  </si>
  <si>
    <t>Bengkulu</t>
  </si>
  <si>
    <t>BABEL</t>
  </si>
  <si>
    <t>Pangkal Pinang</t>
  </si>
  <si>
    <t>BANTEN</t>
  </si>
  <si>
    <t>Serang</t>
  </si>
  <si>
    <t xml:space="preserve">JABAR </t>
  </si>
  <si>
    <t>Bandung</t>
  </si>
  <si>
    <t>DKI JAKARTA</t>
  </si>
  <si>
    <t>Jakarta</t>
  </si>
  <si>
    <t xml:space="preserve">JATENG </t>
  </si>
  <si>
    <t>Semarang</t>
  </si>
  <si>
    <t>DIY</t>
  </si>
  <si>
    <t>Yogyakarta</t>
  </si>
  <si>
    <t>JATIM</t>
  </si>
  <si>
    <t>Surabaya</t>
  </si>
  <si>
    <t>BALI</t>
  </si>
  <si>
    <t>Denpasar</t>
  </si>
  <si>
    <t>NTB</t>
  </si>
  <si>
    <t>Mataram</t>
  </si>
  <si>
    <t>NTT</t>
  </si>
  <si>
    <t>Kupang</t>
  </si>
  <si>
    <t>KALBAR</t>
  </si>
  <si>
    <t>Pontianak</t>
  </si>
  <si>
    <t>KALTENG</t>
  </si>
  <si>
    <t>Palangkaraya</t>
  </si>
  <si>
    <t>KALSEL</t>
  </si>
  <si>
    <t>Banjarmasin</t>
  </si>
  <si>
    <t>KALTIM</t>
  </si>
  <si>
    <t>Samarinda</t>
  </si>
  <si>
    <t>KALTARA</t>
  </si>
  <si>
    <t>Tanjung Selor</t>
  </si>
  <si>
    <t>SULUT</t>
  </si>
  <si>
    <t>Manado</t>
  </si>
  <si>
    <t>GORONTALO</t>
  </si>
  <si>
    <t>Gorontalo</t>
  </si>
  <si>
    <t>SULBAR</t>
  </si>
  <si>
    <t>Mamuju</t>
  </si>
  <si>
    <t>SULSEL</t>
  </si>
  <si>
    <t>Makassar</t>
  </si>
  <si>
    <t>SULTENG</t>
  </si>
  <si>
    <t>Palu</t>
  </si>
  <si>
    <t>SULTRA</t>
  </si>
  <si>
    <t>Kendari</t>
  </si>
  <si>
    <t>MALUKU</t>
  </si>
  <si>
    <t>Ambon</t>
  </si>
  <si>
    <t>MALUT</t>
  </si>
  <si>
    <t>Sofii</t>
  </si>
  <si>
    <t>PAPUA</t>
  </si>
  <si>
    <t>Jayapura</t>
  </si>
  <si>
    <t>PAPUA BARAT</t>
  </si>
  <si>
    <t>Manokwari</t>
  </si>
  <si>
    <t>PAPUA BARAT DAYA</t>
  </si>
  <si>
    <t>Sorong</t>
  </si>
  <si>
    <t>PAPUA TENGAH</t>
  </si>
  <si>
    <t>Nabire</t>
  </si>
  <si>
    <t>PAPUA SELATAN</t>
  </si>
  <si>
    <t>KTM Salor</t>
  </si>
  <si>
    <t>PAPUA PEGUNUNGAN</t>
  </si>
  <si>
    <t>Wamena</t>
  </si>
  <si>
    <t>Average</t>
  </si>
  <si>
    <t>*)</t>
  </si>
  <si>
    <t>Based on UN DSA rate effective 1 March 2024</t>
  </si>
  <si>
    <t>SBU TAHUN 2024</t>
  </si>
  <si>
    <t>IBU KOTA</t>
  </si>
  <si>
    <t>TIKET PESAWAT PP JKT</t>
  </si>
  <si>
    <t>Kota Tujuan</t>
  </si>
  <si>
    <t>Ekonomi</t>
  </si>
  <si>
    <t xml:space="preserve"> Pekanbaru</t>
  </si>
  <si>
    <t>Batam</t>
  </si>
  <si>
    <t>JABAR</t>
  </si>
  <si>
    <t>Solo</t>
  </si>
  <si>
    <t>DI YOGYAKARTA</t>
  </si>
  <si>
    <t>Jogyakarta</t>
  </si>
  <si>
    <t>Malang</t>
  </si>
  <si>
    <t>Balikpapan</t>
  </si>
  <si>
    <t>Tarakan</t>
  </si>
  <si>
    <t>Ternate</t>
  </si>
  <si>
    <t>Biak</t>
  </si>
  <si>
    <t>Timika</t>
  </si>
  <si>
    <t>Resource Person Fee</t>
  </si>
  <si>
    <t>Level</t>
  </si>
  <si>
    <t>Rate per hour (IDR)</t>
  </si>
  <si>
    <t>Minister</t>
  </si>
  <si>
    <t>per hour for max of 3 hours</t>
  </si>
  <si>
    <t>Escelon I</t>
  </si>
  <si>
    <t>Escelon II</t>
  </si>
  <si>
    <t>Escelon III and below</t>
  </si>
  <si>
    <t>Moderator</t>
  </si>
  <si>
    <t>per 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</si>
</sst>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</numFmts>
  <fonts count="27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b/>
      <sz val="11"/>
      <name val="Aptos Narrow"/>
      <family val="2"/>
    </font>
    <font>
      <b/>
      <sz val="11"/>
      <color theme="1"/>
      <name val="Aptos Narrow"/>
      <family val="2"/>
      <scheme val="major"/>
    </font>
    <font>
      <i/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9"/>
      <name val="Aptos Narrow"/>
      <family val="2"/>
      <scheme val="minor"/>
    </font>
    <font>
      <sz val="11"/>
      <color theme="1"/>
      <name val="Aptos Narrow"/>
      <family val="2"/>
      <charset val="1"/>
      <scheme val="minor"/>
    </font>
    <font>
      <b/>
      <sz val="9"/>
      <name val="Aptos Narrow"/>
      <family val="2"/>
      <scheme val="minor"/>
    </font>
    <font>
      <b/>
      <sz val="7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theme="1"/>
      <name val="Berlin Sans FB"/>
      <family val="2"/>
    </font>
    <font>
      <b/>
      <sz val="16"/>
      <name val="Berlin Sans FB"/>
      <family val="2"/>
    </font>
    <font>
      <sz val="8"/>
      <color theme="1"/>
      <name val="Berlin Sans FB"/>
      <family val="2"/>
    </font>
    <font>
      <sz val="9"/>
      <color theme="1"/>
      <name val="Berlin Sans FB"/>
      <family val="2"/>
    </font>
    <font>
      <b/>
      <sz val="9"/>
      <color theme="1"/>
      <name val="Berlin Sans FB"/>
      <family val="2"/>
    </font>
    <font>
      <b/>
      <sz val="9"/>
      <name val="Berlin Sans FB"/>
      <family val="2"/>
    </font>
    <font>
      <sz val="9"/>
      <name val="Berlin Sans FB"/>
      <family val="2"/>
    </font>
    <font>
      <sz val="8"/>
      <name val="Berlin Sans FB"/>
      <family val="2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rgb="FFFF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2" borderId="7" xfId="0" applyFont="1" applyFill="1" applyBorder="1" applyAlignment="1">
      <alignment horizontal="center"/>
    </xf>
    <xf numFmtId="0" fontId="8" fillId="0" borderId="7" xfId="0" applyFont="1" applyBorder="1"/>
    <xf numFmtId="0" fontId="9" fillId="0" borderId="6" xfId="0" applyFont="1" applyBorder="1"/>
    <xf numFmtId="0" fontId="10" fillId="0" borderId="0" xfId="0" applyFont="1" applyAlignment="1">
      <alignment vertical="center"/>
    </xf>
    <xf numFmtId="0" fontId="3" fillId="0" borderId="11" xfId="0" applyFont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9" fontId="3" fillId="0" borderId="7" xfId="0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 wrapText="1"/>
    </xf>
    <xf numFmtId="0" fontId="8" fillId="4" borderId="4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0" fontId="8" fillId="4" borderId="6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4" fillId="3" borderId="6" xfId="0" applyFont="1" applyFill="1" applyBorder="1"/>
    <xf numFmtId="0" fontId="3" fillId="0" borderId="1" xfId="0" applyFont="1" applyBorder="1" applyAlignment="1">
      <alignment horizontal="center" vertical="center"/>
    </xf>
    <xf numFmtId="0" fontId="4" fillId="0" borderId="8" xfId="0" applyFont="1" applyBorder="1"/>
    <xf numFmtId="0" fontId="3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/>
    <xf numFmtId="0" fontId="11" fillId="0" borderId="0" xfId="0" applyFont="1"/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 applyAlignment="1"/>
    <xf numFmtId="0" fontId="1" fillId="0" borderId="0" xfId="0" applyFont="1" applyAlignment="1"/>
    <xf numFmtId="0" fontId="12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3" fillId="0" borderId="0" xfId="2" applyFont="1"/>
    <xf numFmtId="0" fontId="13" fillId="0" borderId="0" xfId="2" applyFont="1" applyAlignment="1">
      <alignment horizontal="center"/>
    </xf>
    <xf numFmtId="41" fontId="13" fillId="0" borderId="0" xfId="2" applyNumberFormat="1" applyFont="1"/>
    <xf numFmtId="41" fontId="13" fillId="0" borderId="0" xfId="3" applyFont="1" applyFill="1"/>
    <xf numFmtId="0" fontId="15" fillId="0" borderId="12" xfId="2" applyFont="1" applyBorder="1" applyAlignment="1">
      <alignment horizontal="center" vertical="center"/>
    </xf>
    <xf numFmtId="41" fontId="15" fillId="0" borderId="12" xfId="3" applyFont="1" applyFill="1" applyBorder="1" applyAlignment="1">
      <alignment horizontal="center" vertical="center" wrapText="1"/>
    </xf>
    <xf numFmtId="41" fontId="15" fillId="0" borderId="13" xfId="3" applyFont="1" applyFill="1" applyBorder="1" applyAlignment="1">
      <alignment horizontal="center" vertical="center"/>
    </xf>
    <xf numFmtId="41" fontId="16" fillId="0" borderId="12" xfId="3" applyFont="1" applyFill="1" applyBorder="1" applyAlignment="1">
      <alignment horizontal="center" vertical="center" wrapText="1"/>
    </xf>
    <xf numFmtId="41" fontId="16" fillId="0" borderId="12" xfId="3" applyFont="1" applyFill="1" applyBorder="1" applyAlignment="1">
      <alignment horizontal="center" vertical="center"/>
    </xf>
    <xf numFmtId="41" fontId="16" fillId="0" borderId="14" xfId="3" applyFont="1" applyFill="1" applyBorder="1" applyAlignment="1">
      <alignment horizontal="center" vertical="center" wrapText="1"/>
    </xf>
    <xf numFmtId="41" fontId="16" fillId="0" borderId="13" xfId="3" applyFont="1" applyFill="1" applyBorder="1" applyAlignment="1">
      <alignment horizontal="center" vertical="center" wrapText="1"/>
    </xf>
    <xf numFmtId="41" fontId="16" fillId="0" borderId="15" xfId="3" applyFont="1" applyFill="1" applyBorder="1" applyAlignment="1">
      <alignment horizontal="center" vertical="center" wrapText="1"/>
    </xf>
    <xf numFmtId="41" fontId="16" fillId="0" borderId="16" xfId="3" applyFont="1" applyFill="1" applyBorder="1" applyAlignment="1">
      <alignment horizontal="center" vertical="center" wrapText="1"/>
    </xf>
    <xf numFmtId="41" fontId="16" fillId="0" borderId="17" xfId="3" applyFont="1" applyFill="1" applyBorder="1" applyAlignment="1">
      <alignment horizontal="center" vertical="center" wrapText="1"/>
    </xf>
    <xf numFmtId="41" fontId="16" fillId="0" borderId="18" xfId="3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41" fontId="15" fillId="0" borderId="19" xfId="3" applyFont="1" applyFill="1" applyBorder="1" applyAlignment="1">
      <alignment horizontal="center" vertical="center" wrapText="1"/>
    </xf>
    <xf numFmtId="41" fontId="15" fillId="0" borderId="19" xfId="3" applyFont="1" applyFill="1" applyBorder="1" applyAlignment="1">
      <alignment horizontal="center" vertical="center" wrapText="1"/>
    </xf>
    <xf numFmtId="41" fontId="16" fillId="0" borderId="19" xfId="3" applyFont="1" applyFill="1" applyBorder="1" applyAlignment="1">
      <alignment horizontal="center" vertical="center" wrapText="1"/>
    </xf>
    <xf numFmtId="41" fontId="16" fillId="0" borderId="19" xfId="3" applyFont="1" applyFill="1" applyBorder="1" applyAlignment="1">
      <alignment horizontal="center" vertical="center"/>
    </xf>
    <xf numFmtId="41" fontId="16" fillId="0" borderId="20" xfId="3" applyFont="1" applyFill="1" applyBorder="1" applyAlignment="1">
      <alignment horizontal="center" vertical="center" wrapText="1"/>
    </xf>
    <xf numFmtId="41" fontId="16" fillId="0" borderId="20" xfId="3" applyFont="1" applyFill="1" applyBorder="1" applyAlignment="1">
      <alignment horizontal="center" wrapText="1"/>
    </xf>
    <xf numFmtId="41" fontId="16" fillId="0" borderId="19" xfId="3" applyFont="1" applyFill="1" applyBorder="1" applyAlignment="1">
      <alignment horizontal="center" vertical="center" wrapText="1"/>
    </xf>
    <xf numFmtId="41" fontId="16" fillId="0" borderId="21" xfId="3" applyFont="1" applyFill="1" applyBorder="1" applyAlignment="1">
      <alignment horizontal="center" vertical="center" wrapText="1"/>
    </xf>
    <xf numFmtId="41" fontId="16" fillId="0" borderId="15" xfId="3" applyFont="1" applyFill="1" applyBorder="1" applyAlignment="1">
      <alignment horizontal="center" vertical="center" wrapText="1"/>
    </xf>
    <xf numFmtId="41" fontId="16" fillId="0" borderId="22" xfId="3" applyFont="1" applyFill="1" applyBorder="1" applyAlignment="1">
      <alignment horizontal="center" vertical="center" wrapText="1"/>
    </xf>
    <xf numFmtId="0" fontId="13" fillId="0" borderId="23" xfId="2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41" fontId="13" fillId="0" borderId="23" xfId="3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24" xfId="2" applyFont="1" applyBorder="1" applyAlignment="1">
      <alignment horizontal="left" vertical="center"/>
    </xf>
    <xf numFmtId="41" fontId="13" fillId="0" borderId="24" xfId="3" applyFont="1" applyFill="1" applyBorder="1" applyAlignment="1">
      <alignment horizontal="center" vertical="center"/>
    </xf>
    <xf numFmtId="41" fontId="13" fillId="5" borderId="24" xfId="3" applyFont="1" applyFill="1" applyBorder="1" applyAlignment="1">
      <alignment horizontal="center" vertical="center"/>
    </xf>
    <xf numFmtId="41" fontId="13" fillId="0" borderId="24" xfId="3" applyFont="1" applyFill="1" applyBorder="1" applyAlignment="1">
      <alignment horizontal="left" vertical="top"/>
    </xf>
    <xf numFmtId="0" fontId="13" fillId="0" borderId="0" xfId="2" applyFont="1" applyAlignment="1">
      <alignment horizontal="left" vertical="center"/>
    </xf>
    <xf numFmtId="165" fontId="13" fillId="0" borderId="0" xfId="3" applyNumberFormat="1" applyFont="1" applyFill="1" applyBorder="1" applyAlignment="1">
      <alignment horizontal="center" vertical="center"/>
    </xf>
    <xf numFmtId="41" fontId="13" fillId="0" borderId="0" xfId="3" applyFont="1" applyFill="1" applyBorder="1" applyAlignment="1">
      <alignment horizontal="center" vertical="center"/>
    </xf>
    <xf numFmtId="0" fontId="13" fillId="0" borderId="0" xfId="2" quotePrefix="1" applyFont="1" applyAlignment="1">
      <alignment horizontal="center"/>
    </xf>
    <xf numFmtId="0" fontId="18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0" fillId="0" borderId="0" xfId="2" applyFont="1"/>
    <xf numFmtId="164" fontId="20" fillId="0" borderId="0" xfId="4" applyNumberFormat="1" applyFont="1"/>
    <xf numFmtId="0" fontId="21" fillId="0" borderId="0" xfId="2" applyFont="1"/>
    <xf numFmtId="0" fontId="22" fillId="0" borderId="24" xfId="2" applyFont="1" applyBorder="1" applyAlignment="1">
      <alignment horizontal="center" vertical="center"/>
    </xf>
    <xf numFmtId="41" fontId="22" fillId="0" borderId="24" xfId="3" applyFont="1" applyBorder="1" applyAlignment="1">
      <alignment horizontal="center" vertical="center"/>
    </xf>
    <xf numFmtId="41" fontId="23" fillId="0" borderId="0" xfId="3" applyFont="1" applyFill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164" fontId="20" fillId="0" borderId="0" xfId="4" applyNumberFormat="1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41" fontId="22" fillId="0" borderId="24" xfId="3" applyFont="1" applyBorder="1" applyAlignment="1">
      <alignment horizontal="center" vertical="center"/>
    </xf>
    <xf numFmtId="41" fontId="23" fillId="0" borderId="24" xfId="3" applyFont="1" applyBorder="1" applyAlignment="1">
      <alignment horizontal="center" vertical="center"/>
    </xf>
    <xf numFmtId="0" fontId="20" fillId="0" borderId="0" xfId="2" applyFont="1" applyAlignment="1">
      <alignment horizontal="left" vertical="center"/>
    </xf>
    <xf numFmtId="41" fontId="20" fillId="0" borderId="0" xfId="3" applyFont="1" applyAlignment="1">
      <alignment horizontal="center" vertical="center"/>
    </xf>
    <xf numFmtId="0" fontId="21" fillId="0" borderId="24" xfId="2" applyFont="1" applyBorder="1" applyAlignment="1">
      <alignment horizontal="center" vertical="center"/>
    </xf>
    <xf numFmtId="0" fontId="21" fillId="0" borderId="24" xfId="2" applyFont="1" applyBorder="1" applyAlignment="1">
      <alignment vertical="center"/>
    </xf>
    <xf numFmtId="0" fontId="21" fillId="0" borderId="24" xfId="2" applyFont="1" applyBorder="1" applyAlignment="1">
      <alignment horizontal="left" vertical="center"/>
    </xf>
    <xf numFmtId="41" fontId="21" fillId="0" borderId="24" xfId="3" applyFont="1" applyBorder="1" applyAlignment="1">
      <alignment horizontal="left" vertical="center"/>
    </xf>
    <xf numFmtId="41" fontId="24" fillId="0" borderId="24" xfId="3" applyFont="1" applyBorder="1" applyAlignment="1">
      <alignment vertical="center"/>
    </xf>
    <xf numFmtId="41" fontId="25" fillId="0" borderId="0" xfId="3" applyFont="1" applyFill="1" applyBorder="1" applyAlignment="1">
      <alignment vertical="center"/>
    </xf>
    <xf numFmtId="0" fontId="20" fillId="0" borderId="0" xfId="2" applyFont="1" applyAlignment="1">
      <alignment vertical="center"/>
    </xf>
    <xf numFmtId="164" fontId="20" fillId="0" borderId="0" xfId="4" applyNumberFormat="1" applyFont="1" applyAlignment="1">
      <alignment vertical="center"/>
    </xf>
    <xf numFmtId="0" fontId="21" fillId="0" borderId="0" xfId="2" applyFont="1" applyAlignment="1">
      <alignment vertical="center"/>
    </xf>
    <xf numFmtId="0" fontId="20" fillId="0" borderId="0" xfId="2" applyFont="1" applyAlignment="1">
      <alignment vertical="center" wrapText="1"/>
    </xf>
    <xf numFmtId="164" fontId="20" fillId="0" borderId="0" xfId="4" applyNumberFormat="1" applyFont="1" applyAlignment="1">
      <alignment vertical="center" wrapText="1"/>
    </xf>
    <xf numFmtId="0" fontId="20" fillId="0" borderId="0" xfId="2" applyFont="1" applyAlignment="1">
      <alignment horizontal="left" vertical="top" wrapText="1"/>
    </xf>
    <xf numFmtId="0" fontId="20" fillId="0" borderId="0" xfId="2" applyFont="1" applyAlignment="1">
      <alignment horizontal="left" vertical="center" wrapText="1"/>
    </xf>
    <xf numFmtId="164" fontId="20" fillId="0" borderId="0" xfId="2" applyNumberFormat="1" applyFont="1" applyAlignment="1">
      <alignment horizontal="left" vertical="center" wrapText="1"/>
    </xf>
    <xf numFmtId="164" fontId="20" fillId="0" borderId="0" xfId="2" applyNumberFormat="1" applyFont="1" applyAlignment="1">
      <alignment vertical="center"/>
    </xf>
    <xf numFmtId="41" fontId="20" fillId="0" borderId="0" xfId="2" applyNumberFormat="1" applyFont="1" applyAlignment="1">
      <alignment horizontal="left" vertical="center" wrapText="1"/>
    </xf>
    <xf numFmtId="41" fontId="20" fillId="0" borderId="0" xfId="2" applyNumberFormat="1" applyFont="1" applyAlignment="1">
      <alignment vertical="center"/>
    </xf>
    <xf numFmtId="41" fontId="24" fillId="0" borderId="24" xfId="3" applyFont="1" applyFill="1" applyBorder="1" applyAlignment="1">
      <alignment vertical="center"/>
    </xf>
    <xf numFmtId="164" fontId="20" fillId="0" borderId="0" xfId="4" applyNumberFormat="1" applyFont="1" applyFill="1" applyAlignment="1">
      <alignment vertical="center" wrapText="1"/>
    </xf>
    <xf numFmtId="0" fontId="21" fillId="0" borderId="0" xfId="2" applyFont="1" applyAlignment="1">
      <alignment horizontal="center"/>
    </xf>
    <xf numFmtId="0" fontId="21" fillId="0" borderId="0" xfId="2" applyFont="1" applyAlignment="1">
      <alignment horizontal="left"/>
    </xf>
    <xf numFmtId="41" fontId="26" fillId="0" borderId="0" xfId="3" applyFont="1" applyAlignment="1">
      <alignment horizontal="left" vertical="center"/>
    </xf>
    <xf numFmtId="41" fontId="24" fillId="0" borderId="0" xfId="3" applyFont="1"/>
    <xf numFmtId="41" fontId="24" fillId="0" borderId="0" xfId="3" applyFont="1" applyFill="1"/>
    <xf numFmtId="41" fontId="21" fillId="0" borderId="0" xfId="3" applyFont="1" applyAlignment="1">
      <alignment horizontal="left"/>
    </xf>
    <xf numFmtId="0" fontId="7" fillId="0" borderId="0" xfId="2" applyFont="1"/>
    <xf numFmtId="0" fontId="1" fillId="0" borderId="0" xfId="2"/>
    <xf numFmtId="164" fontId="7" fillId="0" borderId="24" xfId="4" applyNumberFormat="1" applyFont="1" applyBorder="1"/>
    <xf numFmtId="164" fontId="14" fillId="0" borderId="0" xfId="4" applyNumberFormat="1" applyFont="1"/>
    <xf numFmtId="0" fontId="1" fillId="0" borderId="24" xfId="2" applyBorder="1" applyAlignment="1">
      <alignment horizontal="left"/>
    </xf>
    <xf numFmtId="164" fontId="14" fillId="0" borderId="24" xfId="4" applyNumberFormat="1" applyFont="1" applyBorder="1"/>
    <xf numFmtId="164" fontId="14" fillId="0" borderId="24" xfId="4" applyNumberFormat="1" applyFont="1" applyBorder="1" applyAlignment="1">
      <alignment horizontal="left"/>
    </xf>
    <xf numFmtId="0" fontId="1" fillId="0" borderId="24" xfId="2" applyBorder="1"/>
    <xf numFmtId="0" fontId="7" fillId="0" borderId="0" xfId="0" applyFont="1" applyAlignment="1">
      <alignment horizontal="left" wrapText="1"/>
    </xf>
  </cellXfs>
  <cellStyles count="5">
    <cellStyle name="Comma" xfId="1" builtinId="3"/>
    <cellStyle name="Comma [0] 3 2" xfId="3" xr:uid="{6AF20AEE-18F2-43DA-91E0-EF5D9BBDEF89}"/>
    <cellStyle name="Comma 3 2" xfId="4" xr:uid="{EB566034-3615-45EE-ABB1-1533894499D8}"/>
    <cellStyle name="Normal" xfId="0" builtinId="0"/>
    <cellStyle name="Normal 2" xfId="2" xr:uid="{E0367BCB-6A49-4079-BD8A-05309BE7CD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99"/>
  <sheetViews>
    <sheetView tabSelected="1" zoomScale="115" zoomScaleNormal="115" workbookViewId="0">
      <selection activeCell="G4" sqref="G4"/>
    </sheetView>
  </sheetViews>
  <sheetFormatPr defaultColWidth="12.54296875" defaultRowHeight="15" customHeight="1" x14ac:dyDescent="0.35"/>
  <cols>
    <col min="1" max="2" width="8.54296875" customWidth="1"/>
    <col min="3" max="3" width="34.81640625" customWidth="1"/>
    <col min="4" max="5" width="8.54296875" style="11" customWidth="1"/>
    <col min="6" max="6" width="13.54296875" style="11" customWidth="1"/>
    <col min="7" max="7" width="13.90625" style="11" customWidth="1"/>
    <col min="8" max="8" width="13.36328125" style="11" customWidth="1"/>
    <col min="9" max="9" width="16.36328125" style="11" customWidth="1"/>
    <col min="10" max="10" width="15.6328125" style="11" customWidth="1"/>
    <col min="11" max="11" width="8.54296875" customWidth="1"/>
    <col min="12" max="12" width="11.90625" customWidth="1"/>
    <col min="13" max="26" width="8.54296875" customWidth="1"/>
  </cols>
  <sheetData>
    <row r="1" spans="1:10" ht="14.5" x14ac:dyDescent="0.35">
      <c r="A1" s="35" t="s">
        <v>44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30" customHeight="1" x14ac:dyDescent="0.35">
      <c r="A2" s="37" t="s">
        <v>47</v>
      </c>
      <c r="B2" s="38"/>
      <c r="C2" s="38"/>
      <c r="D2" s="129" t="s">
        <v>45</v>
      </c>
      <c r="E2" s="129"/>
      <c r="F2" s="129"/>
      <c r="G2" s="129"/>
      <c r="H2" s="129"/>
      <c r="I2" s="129"/>
      <c r="J2" s="129"/>
    </row>
    <row r="3" spans="1:10" ht="14.5" x14ac:dyDescent="0.35">
      <c r="A3" s="35" t="s">
        <v>48</v>
      </c>
      <c r="B3" s="35"/>
      <c r="C3" s="35"/>
      <c r="D3" s="34" t="s">
        <v>46</v>
      </c>
      <c r="E3" s="33"/>
      <c r="F3" s="33"/>
      <c r="G3" s="33"/>
      <c r="H3" s="33"/>
      <c r="I3" s="33"/>
      <c r="J3" s="33"/>
    </row>
    <row r="4" spans="1:10" ht="21" x14ac:dyDescent="0.5">
      <c r="A4" s="17"/>
      <c r="D4"/>
      <c r="E4"/>
      <c r="F4"/>
      <c r="G4"/>
      <c r="H4"/>
      <c r="I4"/>
      <c r="J4"/>
    </row>
    <row r="5" spans="1:10" ht="14.5" x14ac:dyDescent="0.35">
      <c r="A5" s="1"/>
      <c r="B5" s="1"/>
    </row>
    <row r="6" spans="1:10" ht="14.5" x14ac:dyDescent="0.35">
      <c r="A6" s="23" t="s">
        <v>0</v>
      </c>
      <c r="B6" s="25" t="s">
        <v>1</v>
      </c>
      <c r="C6" s="26"/>
      <c r="D6" s="23" t="s">
        <v>2</v>
      </c>
      <c r="E6" s="30" t="s">
        <v>3</v>
      </c>
      <c r="F6" s="31"/>
      <c r="G6" s="31"/>
      <c r="H6" s="31"/>
      <c r="I6" s="32"/>
      <c r="J6" s="2"/>
    </row>
    <row r="7" spans="1:10" ht="14.5" x14ac:dyDescent="0.35">
      <c r="A7" s="24"/>
      <c r="B7" s="27"/>
      <c r="C7" s="28"/>
      <c r="D7" s="29"/>
      <c r="E7" s="2" t="s">
        <v>4</v>
      </c>
      <c r="F7" s="2" t="s">
        <v>5</v>
      </c>
      <c r="G7" s="2" t="s">
        <v>6</v>
      </c>
      <c r="H7" s="2" t="s">
        <v>29</v>
      </c>
      <c r="I7" s="2" t="s">
        <v>28</v>
      </c>
      <c r="J7" s="2" t="s">
        <v>7</v>
      </c>
    </row>
    <row r="8" spans="1:10" ht="14.5" x14ac:dyDescent="0.35">
      <c r="A8" s="5">
        <v>1</v>
      </c>
      <c r="B8" s="21" t="s">
        <v>8</v>
      </c>
      <c r="C8" s="22"/>
      <c r="D8" s="5"/>
      <c r="E8" s="5"/>
      <c r="F8" s="5"/>
      <c r="G8" s="5"/>
      <c r="H8" s="5"/>
      <c r="I8" s="5"/>
      <c r="J8" s="5"/>
    </row>
    <row r="9" spans="1:10" ht="14.5" x14ac:dyDescent="0.35">
      <c r="A9" s="3"/>
      <c r="B9" s="3">
        <v>1</v>
      </c>
      <c r="C9" s="4" t="s">
        <v>9</v>
      </c>
      <c r="D9" s="3">
        <v>1</v>
      </c>
      <c r="E9" s="3"/>
      <c r="F9" s="3" t="s">
        <v>10</v>
      </c>
      <c r="G9" s="12"/>
      <c r="H9" s="12"/>
      <c r="I9" s="12"/>
      <c r="J9" s="3"/>
    </row>
    <row r="10" spans="1:10" ht="14.5" x14ac:dyDescent="0.35">
      <c r="A10" s="3"/>
      <c r="B10" s="3">
        <v>2</v>
      </c>
      <c r="C10" s="4" t="s">
        <v>17</v>
      </c>
      <c r="D10" s="3">
        <v>1</v>
      </c>
      <c r="E10" s="3"/>
      <c r="F10" s="3" t="s">
        <v>10</v>
      </c>
      <c r="G10" s="12"/>
      <c r="H10" s="12"/>
      <c r="I10" s="12"/>
      <c r="J10" s="3"/>
    </row>
    <row r="11" spans="1:10" ht="14.5" x14ac:dyDescent="0.35">
      <c r="A11" s="3"/>
      <c r="B11" s="3">
        <v>3</v>
      </c>
      <c r="C11" s="4" t="s">
        <v>18</v>
      </c>
      <c r="D11" s="3">
        <v>1</v>
      </c>
      <c r="E11" s="3"/>
      <c r="F11" s="3" t="s">
        <v>10</v>
      </c>
      <c r="G11" s="12"/>
      <c r="H11" s="12"/>
      <c r="I11" s="12"/>
      <c r="J11" s="3"/>
    </row>
    <row r="12" spans="1:10" ht="14.5" x14ac:dyDescent="0.35">
      <c r="A12" s="3"/>
      <c r="B12" s="3">
        <v>4</v>
      </c>
      <c r="C12" s="4" t="s">
        <v>19</v>
      </c>
      <c r="D12" s="3">
        <v>1</v>
      </c>
      <c r="E12" s="3"/>
      <c r="F12" s="3" t="s">
        <v>10</v>
      </c>
      <c r="G12" s="12"/>
      <c r="H12" s="12"/>
      <c r="I12" s="12"/>
      <c r="J12" s="3"/>
    </row>
    <row r="13" spans="1:10" ht="14.5" x14ac:dyDescent="0.35">
      <c r="A13" s="3"/>
      <c r="B13" s="3">
        <v>5</v>
      </c>
      <c r="C13" s="4" t="s">
        <v>11</v>
      </c>
      <c r="D13" s="3">
        <v>1</v>
      </c>
      <c r="E13" s="3"/>
      <c r="F13" s="3" t="s">
        <v>10</v>
      </c>
      <c r="G13" s="12"/>
      <c r="H13" s="12"/>
      <c r="I13" s="12"/>
      <c r="J13" s="3"/>
    </row>
    <row r="14" spans="1:10" ht="14.5" x14ac:dyDescent="0.35">
      <c r="A14" s="3"/>
      <c r="B14" s="3"/>
      <c r="C14" s="6" t="s">
        <v>36</v>
      </c>
      <c r="D14" s="3"/>
      <c r="E14" s="3"/>
      <c r="F14" s="3"/>
      <c r="G14" s="3"/>
      <c r="H14" s="12"/>
      <c r="I14" s="12"/>
      <c r="J14" s="3"/>
    </row>
    <row r="15" spans="1:10" ht="14.5" x14ac:dyDescent="0.35">
      <c r="A15" s="3"/>
      <c r="B15" s="3"/>
      <c r="C15" s="4"/>
      <c r="D15" s="3"/>
      <c r="E15" s="3"/>
      <c r="F15" s="3"/>
      <c r="G15" s="3"/>
      <c r="H15" s="12"/>
      <c r="I15" s="12"/>
      <c r="J15" s="3"/>
    </row>
    <row r="16" spans="1:10" ht="14.5" x14ac:dyDescent="0.35">
      <c r="A16" s="5">
        <v>2</v>
      </c>
      <c r="B16" s="21" t="s">
        <v>12</v>
      </c>
      <c r="C16" s="22"/>
      <c r="D16" s="5"/>
      <c r="E16" s="5"/>
      <c r="F16" s="5"/>
      <c r="G16" s="5"/>
      <c r="H16" s="5"/>
      <c r="I16" s="5"/>
      <c r="J16" s="5"/>
    </row>
    <row r="17" spans="1:10" ht="14.5" x14ac:dyDescent="0.35">
      <c r="A17" s="3"/>
      <c r="B17" s="8" t="s">
        <v>32</v>
      </c>
      <c r="C17" s="7"/>
      <c r="D17" s="3"/>
      <c r="E17" s="3"/>
      <c r="F17" s="3"/>
      <c r="G17" s="3"/>
      <c r="H17" s="3"/>
      <c r="I17" s="3"/>
      <c r="J17" s="3"/>
    </row>
    <row r="18" spans="1:10" ht="14.5" x14ac:dyDescent="0.35">
      <c r="A18" s="3"/>
      <c r="B18" s="3">
        <v>1</v>
      </c>
      <c r="C18" s="4" t="s">
        <v>13</v>
      </c>
      <c r="D18" s="3"/>
      <c r="E18" s="3"/>
      <c r="F18" s="3" t="s">
        <v>20</v>
      </c>
      <c r="G18" s="12"/>
      <c r="H18" s="12"/>
      <c r="I18" s="12"/>
      <c r="J18" s="3"/>
    </row>
    <row r="19" spans="1:10" ht="14.5" x14ac:dyDescent="0.35">
      <c r="A19" s="3"/>
      <c r="B19" s="3">
        <v>2</v>
      </c>
      <c r="C19" s="4" t="s">
        <v>21</v>
      </c>
      <c r="D19" s="3"/>
      <c r="E19" s="3"/>
      <c r="F19" s="3" t="s">
        <v>22</v>
      </c>
      <c r="G19" s="12"/>
      <c r="H19" s="12"/>
      <c r="I19" s="12"/>
      <c r="J19" s="3" t="s">
        <v>23</v>
      </c>
    </row>
    <row r="20" spans="1:10" ht="14.5" x14ac:dyDescent="0.35">
      <c r="A20" s="3"/>
      <c r="B20" s="3">
        <v>3</v>
      </c>
      <c r="C20" s="4" t="s">
        <v>24</v>
      </c>
      <c r="D20" s="3"/>
      <c r="E20" s="3"/>
      <c r="F20" s="3" t="s">
        <v>22</v>
      </c>
      <c r="G20" s="12"/>
      <c r="H20" s="12"/>
      <c r="I20" s="12"/>
      <c r="J20" s="3"/>
    </row>
    <row r="21" spans="1:10" ht="14.5" x14ac:dyDescent="0.35">
      <c r="A21" s="3"/>
      <c r="B21" s="3">
        <v>4</v>
      </c>
      <c r="C21" s="4" t="s">
        <v>30</v>
      </c>
      <c r="D21" s="3"/>
      <c r="E21" s="3"/>
      <c r="F21" s="3" t="s">
        <v>22</v>
      </c>
      <c r="G21" s="12"/>
      <c r="H21" s="12"/>
      <c r="I21" s="12"/>
      <c r="J21" s="3"/>
    </row>
    <row r="22" spans="1:10" ht="14.5" x14ac:dyDescent="0.35">
      <c r="A22" s="3"/>
      <c r="B22" s="3">
        <v>5</v>
      </c>
      <c r="C22" s="4" t="s">
        <v>31</v>
      </c>
      <c r="D22" s="3"/>
      <c r="E22" s="3"/>
      <c r="F22" s="3" t="s">
        <v>22</v>
      </c>
      <c r="G22" s="12"/>
      <c r="H22" s="12"/>
      <c r="I22" s="12"/>
      <c r="J22" s="3"/>
    </row>
    <row r="23" spans="1:10" ht="14.5" x14ac:dyDescent="0.35">
      <c r="A23" s="3"/>
      <c r="B23" s="3"/>
      <c r="C23" s="6" t="s">
        <v>37</v>
      </c>
      <c r="D23" s="3"/>
      <c r="E23" s="3"/>
      <c r="F23" s="3"/>
      <c r="G23" s="3"/>
      <c r="H23" s="12"/>
      <c r="I23" s="12"/>
      <c r="J23" s="3"/>
    </row>
    <row r="24" spans="1:10" ht="14.5" x14ac:dyDescent="0.35">
      <c r="A24" s="3"/>
      <c r="B24" s="9"/>
      <c r="C24" s="6"/>
      <c r="D24" s="3"/>
      <c r="E24" s="3"/>
      <c r="F24" s="3"/>
      <c r="G24" s="3"/>
      <c r="H24" s="12"/>
      <c r="I24" s="12"/>
      <c r="J24" s="3"/>
    </row>
    <row r="25" spans="1:10" ht="15.75" customHeight="1" x14ac:dyDescent="0.35">
      <c r="A25" s="3"/>
      <c r="B25" s="8" t="s">
        <v>33</v>
      </c>
      <c r="C25" s="4"/>
      <c r="D25" s="3"/>
      <c r="E25" s="3"/>
      <c r="F25" s="3"/>
      <c r="G25" s="3"/>
      <c r="H25" s="3"/>
      <c r="I25" s="12"/>
      <c r="J25" s="3"/>
    </row>
    <row r="26" spans="1:10" ht="15.75" customHeight="1" x14ac:dyDescent="0.35">
      <c r="A26" s="3"/>
      <c r="B26" s="3">
        <v>1</v>
      </c>
      <c r="C26" s="4" t="s">
        <v>21</v>
      </c>
      <c r="D26" s="3"/>
      <c r="E26" s="3"/>
      <c r="F26" s="3" t="s">
        <v>22</v>
      </c>
      <c r="G26" s="13"/>
      <c r="H26" s="12"/>
      <c r="I26" s="12"/>
      <c r="J26" s="3" t="s">
        <v>23</v>
      </c>
    </row>
    <row r="27" spans="1:10" ht="15.75" customHeight="1" x14ac:dyDescent="0.35">
      <c r="A27" s="3"/>
      <c r="B27" s="3">
        <v>2</v>
      </c>
      <c r="C27" s="4" t="s">
        <v>34</v>
      </c>
      <c r="D27" s="3"/>
      <c r="E27" s="3"/>
      <c r="F27" s="3" t="s">
        <v>22</v>
      </c>
      <c r="G27" s="12"/>
      <c r="H27" s="12"/>
      <c r="I27" s="12"/>
      <c r="J27" s="3"/>
    </row>
    <row r="28" spans="1:10" ht="15.75" customHeight="1" x14ac:dyDescent="0.35">
      <c r="A28" s="3"/>
      <c r="B28" s="3">
        <v>4</v>
      </c>
      <c r="C28" s="4" t="s">
        <v>30</v>
      </c>
      <c r="D28" s="3"/>
      <c r="E28" s="3"/>
      <c r="F28" s="3" t="s">
        <v>22</v>
      </c>
      <c r="G28" s="12"/>
      <c r="H28" s="12"/>
      <c r="I28" s="12"/>
      <c r="J28" s="3"/>
    </row>
    <row r="29" spans="1:10" ht="15.75" customHeight="1" x14ac:dyDescent="0.35">
      <c r="A29" s="3"/>
      <c r="B29" s="3">
        <v>5</v>
      </c>
      <c r="C29" s="4" t="s">
        <v>31</v>
      </c>
      <c r="D29" s="3"/>
      <c r="E29" s="3"/>
      <c r="F29" s="3" t="s">
        <v>22</v>
      </c>
      <c r="G29" s="12"/>
      <c r="H29" s="12"/>
      <c r="I29" s="12"/>
      <c r="J29" s="3"/>
    </row>
    <row r="30" spans="1:10" ht="15.75" customHeight="1" x14ac:dyDescent="0.35">
      <c r="A30" s="3"/>
      <c r="B30" s="3"/>
      <c r="C30" s="6" t="s">
        <v>38</v>
      </c>
      <c r="D30" s="3"/>
      <c r="E30" s="3"/>
      <c r="F30" s="3"/>
      <c r="G30" s="3"/>
      <c r="H30" s="12"/>
      <c r="I30" s="12"/>
      <c r="J30" s="3"/>
    </row>
    <row r="31" spans="1:10" ht="15.75" customHeight="1" x14ac:dyDescent="0.35">
      <c r="A31" s="3"/>
      <c r="B31" s="3"/>
      <c r="C31" s="4"/>
      <c r="D31" s="3"/>
      <c r="E31" s="3"/>
      <c r="F31" s="3"/>
      <c r="G31" s="3"/>
      <c r="H31" s="12"/>
      <c r="I31" s="12"/>
      <c r="J31" s="3"/>
    </row>
    <row r="32" spans="1:10" ht="15.75" customHeight="1" x14ac:dyDescent="0.35">
      <c r="A32" s="3"/>
      <c r="B32" s="8" t="s">
        <v>35</v>
      </c>
      <c r="C32" s="4"/>
      <c r="D32" s="3"/>
      <c r="E32" s="3"/>
      <c r="F32" s="3"/>
      <c r="G32" s="3"/>
      <c r="H32" s="3"/>
      <c r="I32" s="12"/>
      <c r="J32" s="3"/>
    </row>
    <row r="33" spans="1:10" ht="15.75" customHeight="1" x14ac:dyDescent="0.35">
      <c r="A33" s="3"/>
      <c r="B33" s="3">
        <v>1</v>
      </c>
      <c r="C33" s="4" t="s">
        <v>15</v>
      </c>
      <c r="D33" s="3"/>
      <c r="E33" s="3"/>
      <c r="F33" s="3" t="s">
        <v>42</v>
      </c>
      <c r="G33" s="12"/>
      <c r="H33" s="12"/>
      <c r="I33" s="12"/>
      <c r="J33" s="3"/>
    </row>
    <row r="34" spans="1:10" ht="15.75" customHeight="1" x14ac:dyDescent="0.35">
      <c r="A34" s="3"/>
      <c r="B34" s="3">
        <v>2</v>
      </c>
      <c r="C34" s="4" t="s">
        <v>14</v>
      </c>
      <c r="D34" s="3"/>
      <c r="E34" s="3"/>
      <c r="F34" s="3" t="s">
        <v>22</v>
      </c>
      <c r="G34" s="12"/>
      <c r="H34" s="12"/>
      <c r="I34" s="12"/>
      <c r="J34" s="3"/>
    </row>
    <row r="35" spans="1:10" ht="15.75" customHeight="1" x14ac:dyDescent="0.35">
      <c r="A35" s="3"/>
      <c r="B35" s="3">
        <v>3</v>
      </c>
      <c r="C35" s="4" t="s">
        <v>25</v>
      </c>
      <c r="D35" s="3"/>
      <c r="E35" s="3"/>
      <c r="F35" s="3" t="s">
        <v>43</v>
      </c>
      <c r="G35" s="12"/>
      <c r="H35" s="12"/>
      <c r="I35" s="12"/>
      <c r="J35" s="3"/>
    </row>
    <row r="36" spans="1:10" ht="15.75" customHeight="1" x14ac:dyDescent="0.35">
      <c r="A36" s="3"/>
      <c r="B36" s="3">
        <v>4</v>
      </c>
      <c r="C36" s="4" t="s">
        <v>26</v>
      </c>
      <c r="D36" s="3"/>
      <c r="E36" s="3"/>
      <c r="F36" s="3" t="s">
        <v>43</v>
      </c>
      <c r="G36" s="3"/>
      <c r="H36" s="12"/>
      <c r="I36" s="12"/>
      <c r="J36" s="3"/>
    </row>
    <row r="37" spans="1:10" ht="15.75" customHeight="1" x14ac:dyDescent="0.35">
      <c r="A37" s="3"/>
      <c r="B37" s="3">
        <v>5</v>
      </c>
      <c r="C37" s="4" t="s">
        <v>27</v>
      </c>
      <c r="D37" s="3"/>
      <c r="E37" s="3"/>
      <c r="F37" s="3" t="s">
        <v>43</v>
      </c>
      <c r="G37" s="3"/>
      <c r="H37" s="12"/>
      <c r="I37" s="12"/>
      <c r="J37" s="3"/>
    </row>
    <row r="38" spans="1:10" ht="15.75" customHeight="1" x14ac:dyDescent="0.35">
      <c r="A38" s="3"/>
      <c r="B38" s="3"/>
      <c r="C38" s="6" t="s">
        <v>39</v>
      </c>
      <c r="D38" s="3"/>
      <c r="E38" s="3"/>
      <c r="F38" s="3"/>
      <c r="G38" s="3"/>
      <c r="H38" s="12"/>
      <c r="I38" s="12"/>
      <c r="J38" s="3"/>
    </row>
    <row r="39" spans="1:10" ht="15.75" customHeight="1" x14ac:dyDescent="0.35">
      <c r="A39" s="3"/>
      <c r="B39" s="3"/>
      <c r="C39" s="4"/>
      <c r="D39" s="3"/>
      <c r="E39" s="3"/>
      <c r="F39" s="3"/>
      <c r="G39" s="3"/>
      <c r="H39" s="12"/>
      <c r="I39" s="12"/>
      <c r="J39" s="3"/>
    </row>
    <row r="40" spans="1:10" s="16" customFormat="1" ht="15.75" customHeight="1" x14ac:dyDescent="0.35">
      <c r="A40" s="10"/>
      <c r="B40" s="10"/>
      <c r="C40" s="18" t="s">
        <v>40</v>
      </c>
      <c r="D40" s="19"/>
      <c r="E40" s="19"/>
      <c r="F40" s="19"/>
      <c r="G40" s="19"/>
      <c r="H40" s="19"/>
      <c r="I40" s="20"/>
      <c r="J40" s="10"/>
    </row>
    <row r="41" spans="1:10" ht="15.75" customHeight="1" x14ac:dyDescent="0.35">
      <c r="A41" s="3"/>
      <c r="B41" s="3"/>
      <c r="C41" s="4" t="s">
        <v>16</v>
      </c>
      <c r="D41" s="3"/>
      <c r="E41" s="14">
        <v>0.05</v>
      </c>
      <c r="F41" s="3"/>
      <c r="G41" s="15"/>
      <c r="H41" s="12"/>
      <c r="I41" s="12"/>
      <c r="J41" s="3"/>
    </row>
    <row r="42" spans="1:10" s="16" customFormat="1" ht="15.75" customHeight="1" x14ac:dyDescent="0.35">
      <c r="A42" s="10"/>
      <c r="B42" s="10"/>
      <c r="C42" s="18" t="s">
        <v>41</v>
      </c>
      <c r="D42" s="19"/>
      <c r="E42" s="19"/>
      <c r="F42" s="19"/>
      <c r="G42" s="19"/>
      <c r="H42" s="19"/>
      <c r="I42" s="20"/>
      <c r="J42" s="10"/>
    </row>
    <row r="43" spans="1:10" ht="15.75" customHeight="1" x14ac:dyDescent="0.35"/>
    <row r="44" spans="1:10" ht="15.75" customHeight="1" x14ac:dyDescent="0.35"/>
    <row r="45" spans="1:10" ht="15.75" customHeight="1" x14ac:dyDescent="0.35"/>
    <row r="46" spans="1:10" ht="15.75" customHeight="1" x14ac:dyDescent="0.35"/>
    <row r="47" spans="1:10" ht="15.75" customHeight="1" x14ac:dyDescent="0.35"/>
    <row r="48" spans="1:10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</sheetData>
  <mergeCells count="11">
    <mergeCell ref="C40:I40"/>
    <mergeCell ref="C42:I42"/>
    <mergeCell ref="B8:C8"/>
    <mergeCell ref="B16:C16"/>
    <mergeCell ref="A1:J1"/>
    <mergeCell ref="A6:A7"/>
    <mergeCell ref="B6:C7"/>
    <mergeCell ref="D6:D7"/>
    <mergeCell ref="E6:I6"/>
    <mergeCell ref="A3:C3"/>
    <mergeCell ref="D2:J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19077-2360-46E2-A4BB-F4CE52103B54}">
  <dimension ref="A1:P49"/>
  <sheetViews>
    <sheetView topLeftCell="A2" workbookViewId="0">
      <selection sqref="A1:XFD1048576"/>
    </sheetView>
  </sheetViews>
  <sheetFormatPr defaultRowHeight="12" x14ac:dyDescent="0.3"/>
  <cols>
    <col min="1" max="1" width="4.54296875" style="42" customWidth="1"/>
    <col min="2" max="2" width="17" style="41" customWidth="1"/>
    <col min="3" max="3" width="12" style="41" customWidth="1"/>
    <col min="4" max="4" width="9.7265625" style="44" customWidth="1"/>
    <col min="5" max="5" width="10.7265625" style="44" customWidth="1"/>
    <col min="6" max="6" width="12.26953125" style="44" customWidth="1"/>
    <col min="7" max="8" width="9.453125" style="44" customWidth="1"/>
    <col min="9" max="9" width="8.453125" style="44" customWidth="1"/>
    <col min="10" max="10" width="8.7265625" style="44"/>
    <col min="11" max="11" width="9.7265625" style="44" customWidth="1"/>
    <col min="12" max="12" width="8.7265625" style="44"/>
    <col min="13" max="13" width="11" style="44" customWidth="1"/>
    <col min="14" max="15" width="7.7265625" style="44" customWidth="1"/>
    <col min="16" max="16" width="9.453125" style="44" customWidth="1"/>
    <col min="17" max="256" width="8.7265625" style="41"/>
    <col min="257" max="257" width="4.54296875" style="41" customWidth="1"/>
    <col min="258" max="258" width="17" style="41" customWidth="1"/>
    <col min="259" max="259" width="12" style="41" customWidth="1"/>
    <col min="260" max="260" width="9.7265625" style="41" customWidth="1"/>
    <col min="261" max="261" width="10.7265625" style="41" customWidth="1"/>
    <col min="262" max="262" width="12.26953125" style="41" customWidth="1"/>
    <col min="263" max="264" width="9.453125" style="41" customWidth="1"/>
    <col min="265" max="265" width="8.453125" style="41" customWidth="1"/>
    <col min="266" max="266" width="8.7265625" style="41"/>
    <col min="267" max="267" width="9.7265625" style="41" customWidth="1"/>
    <col min="268" max="268" width="8.7265625" style="41"/>
    <col min="269" max="269" width="11" style="41" customWidth="1"/>
    <col min="270" max="271" width="7.7265625" style="41" customWidth="1"/>
    <col min="272" max="272" width="9.453125" style="41" customWidth="1"/>
    <col min="273" max="512" width="8.7265625" style="41"/>
    <col min="513" max="513" width="4.54296875" style="41" customWidth="1"/>
    <col min="514" max="514" width="17" style="41" customWidth="1"/>
    <col min="515" max="515" width="12" style="41" customWidth="1"/>
    <col min="516" max="516" width="9.7265625" style="41" customWidth="1"/>
    <col min="517" max="517" width="10.7265625" style="41" customWidth="1"/>
    <col min="518" max="518" width="12.26953125" style="41" customWidth="1"/>
    <col min="519" max="520" width="9.453125" style="41" customWidth="1"/>
    <col min="521" max="521" width="8.453125" style="41" customWidth="1"/>
    <col min="522" max="522" width="8.7265625" style="41"/>
    <col min="523" max="523" width="9.7265625" style="41" customWidth="1"/>
    <col min="524" max="524" width="8.7265625" style="41"/>
    <col min="525" max="525" width="11" style="41" customWidth="1"/>
    <col min="526" max="527" width="7.7265625" style="41" customWidth="1"/>
    <col min="528" max="528" width="9.453125" style="41" customWidth="1"/>
    <col min="529" max="768" width="8.7265625" style="41"/>
    <col min="769" max="769" width="4.54296875" style="41" customWidth="1"/>
    <col min="770" max="770" width="17" style="41" customWidth="1"/>
    <col min="771" max="771" width="12" style="41" customWidth="1"/>
    <col min="772" max="772" width="9.7265625" style="41" customWidth="1"/>
    <col min="773" max="773" width="10.7265625" style="41" customWidth="1"/>
    <col min="774" max="774" width="12.26953125" style="41" customWidth="1"/>
    <col min="775" max="776" width="9.453125" style="41" customWidth="1"/>
    <col min="777" max="777" width="8.453125" style="41" customWidth="1"/>
    <col min="778" max="778" width="8.7265625" style="41"/>
    <col min="779" max="779" width="9.7265625" style="41" customWidth="1"/>
    <col min="780" max="780" width="8.7265625" style="41"/>
    <col min="781" max="781" width="11" style="41" customWidth="1"/>
    <col min="782" max="783" width="7.7265625" style="41" customWidth="1"/>
    <col min="784" max="784" width="9.453125" style="41" customWidth="1"/>
    <col min="785" max="1024" width="8.7265625" style="41"/>
    <col min="1025" max="1025" width="4.54296875" style="41" customWidth="1"/>
    <col min="1026" max="1026" width="17" style="41" customWidth="1"/>
    <col min="1027" max="1027" width="12" style="41" customWidth="1"/>
    <col min="1028" max="1028" width="9.7265625" style="41" customWidth="1"/>
    <col min="1029" max="1029" width="10.7265625" style="41" customWidth="1"/>
    <col min="1030" max="1030" width="12.26953125" style="41" customWidth="1"/>
    <col min="1031" max="1032" width="9.453125" style="41" customWidth="1"/>
    <col min="1033" max="1033" width="8.453125" style="41" customWidth="1"/>
    <col min="1034" max="1034" width="8.7265625" style="41"/>
    <col min="1035" max="1035" width="9.7265625" style="41" customWidth="1"/>
    <col min="1036" max="1036" width="8.7265625" style="41"/>
    <col min="1037" max="1037" width="11" style="41" customWidth="1"/>
    <col min="1038" max="1039" width="7.7265625" style="41" customWidth="1"/>
    <col min="1040" max="1040" width="9.453125" style="41" customWidth="1"/>
    <col min="1041" max="1280" width="8.7265625" style="41"/>
    <col min="1281" max="1281" width="4.54296875" style="41" customWidth="1"/>
    <col min="1282" max="1282" width="17" style="41" customWidth="1"/>
    <col min="1283" max="1283" width="12" style="41" customWidth="1"/>
    <col min="1284" max="1284" width="9.7265625" style="41" customWidth="1"/>
    <col min="1285" max="1285" width="10.7265625" style="41" customWidth="1"/>
    <col min="1286" max="1286" width="12.26953125" style="41" customWidth="1"/>
    <col min="1287" max="1288" width="9.453125" style="41" customWidth="1"/>
    <col min="1289" max="1289" width="8.453125" style="41" customWidth="1"/>
    <col min="1290" max="1290" width="8.7265625" style="41"/>
    <col min="1291" max="1291" width="9.7265625" style="41" customWidth="1"/>
    <col min="1292" max="1292" width="8.7265625" style="41"/>
    <col min="1293" max="1293" width="11" style="41" customWidth="1"/>
    <col min="1294" max="1295" width="7.7265625" style="41" customWidth="1"/>
    <col min="1296" max="1296" width="9.453125" style="41" customWidth="1"/>
    <col min="1297" max="1536" width="8.7265625" style="41"/>
    <col min="1537" max="1537" width="4.54296875" style="41" customWidth="1"/>
    <col min="1538" max="1538" width="17" style="41" customWidth="1"/>
    <col min="1539" max="1539" width="12" style="41" customWidth="1"/>
    <col min="1540" max="1540" width="9.7265625" style="41" customWidth="1"/>
    <col min="1541" max="1541" width="10.7265625" style="41" customWidth="1"/>
    <col min="1542" max="1542" width="12.26953125" style="41" customWidth="1"/>
    <col min="1543" max="1544" width="9.453125" style="41" customWidth="1"/>
    <col min="1545" max="1545" width="8.453125" style="41" customWidth="1"/>
    <col min="1546" max="1546" width="8.7265625" style="41"/>
    <col min="1547" max="1547" width="9.7265625" style="41" customWidth="1"/>
    <col min="1548" max="1548" width="8.7265625" style="41"/>
    <col min="1549" max="1549" width="11" style="41" customWidth="1"/>
    <col min="1550" max="1551" width="7.7265625" style="41" customWidth="1"/>
    <col min="1552" max="1552" width="9.453125" style="41" customWidth="1"/>
    <col min="1553" max="1792" width="8.7265625" style="41"/>
    <col min="1793" max="1793" width="4.54296875" style="41" customWidth="1"/>
    <col min="1794" max="1794" width="17" style="41" customWidth="1"/>
    <col min="1795" max="1795" width="12" style="41" customWidth="1"/>
    <col min="1796" max="1796" width="9.7265625" style="41" customWidth="1"/>
    <col min="1797" max="1797" width="10.7265625" style="41" customWidth="1"/>
    <col min="1798" max="1798" width="12.26953125" style="41" customWidth="1"/>
    <col min="1799" max="1800" width="9.453125" style="41" customWidth="1"/>
    <col min="1801" max="1801" width="8.453125" style="41" customWidth="1"/>
    <col min="1802" max="1802" width="8.7265625" style="41"/>
    <col min="1803" max="1803" width="9.7265625" style="41" customWidth="1"/>
    <col min="1804" max="1804" width="8.7265625" style="41"/>
    <col min="1805" max="1805" width="11" style="41" customWidth="1"/>
    <col min="1806" max="1807" width="7.7265625" style="41" customWidth="1"/>
    <col min="1808" max="1808" width="9.453125" style="41" customWidth="1"/>
    <col min="1809" max="2048" width="8.7265625" style="41"/>
    <col min="2049" max="2049" width="4.54296875" style="41" customWidth="1"/>
    <col min="2050" max="2050" width="17" style="41" customWidth="1"/>
    <col min="2051" max="2051" width="12" style="41" customWidth="1"/>
    <col min="2052" max="2052" width="9.7265625" style="41" customWidth="1"/>
    <col min="2053" max="2053" width="10.7265625" style="41" customWidth="1"/>
    <col min="2054" max="2054" width="12.26953125" style="41" customWidth="1"/>
    <col min="2055" max="2056" width="9.453125" style="41" customWidth="1"/>
    <col min="2057" max="2057" width="8.453125" style="41" customWidth="1"/>
    <col min="2058" max="2058" width="8.7265625" style="41"/>
    <col min="2059" max="2059" width="9.7265625" style="41" customWidth="1"/>
    <col min="2060" max="2060" width="8.7265625" style="41"/>
    <col min="2061" max="2061" width="11" style="41" customWidth="1"/>
    <col min="2062" max="2063" width="7.7265625" style="41" customWidth="1"/>
    <col min="2064" max="2064" width="9.453125" style="41" customWidth="1"/>
    <col min="2065" max="2304" width="8.7265625" style="41"/>
    <col min="2305" max="2305" width="4.54296875" style="41" customWidth="1"/>
    <col min="2306" max="2306" width="17" style="41" customWidth="1"/>
    <col min="2307" max="2307" width="12" style="41" customWidth="1"/>
    <col min="2308" max="2308" width="9.7265625" style="41" customWidth="1"/>
    <col min="2309" max="2309" width="10.7265625" style="41" customWidth="1"/>
    <col min="2310" max="2310" width="12.26953125" style="41" customWidth="1"/>
    <col min="2311" max="2312" width="9.453125" style="41" customWidth="1"/>
    <col min="2313" max="2313" width="8.453125" style="41" customWidth="1"/>
    <col min="2314" max="2314" width="8.7265625" style="41"/>
    <col min="2315" max="2315" width="9.7265625" style="41" customWidth="1"/>
    <col min="2316" max="2316" width="8.7265625" style="41"/>
    <col min="2317" max="2317" width="11" style="41" customWidth="1"/>
    <col min="2318" max="2319" width="7.7265625" style="41" customWidth="1"/>
    <col min="2320" max="2320" width="9.453125" style="41" customWidth="1"/>
    <col min="2321" max="2560" width="8.7265625" style="41"/>
    <col min="2561" max="2561" width="4.54296875" style="41" customWidth="1"/>
    <col min="2562" max="2562" width="17" style="41" customWidth="1"/>
    <col min="2563" max="2563" width="12" style="41" customWidth="1"/>
    <col min="2564" max="2564" width="9.7265625" style="41" customWidth="1"/>
    <col min="2565" max="2565" width="10.7265625" style="41" customWidth="1"/>
    <col min="2566" max="2566" width="12.26953125" style="41" customWidth="1"/>
    <col min="2567" max="2568" width="9.453125" style="41" customWidth="1"/>
    <col min="2569" max="2569" width="8.453125" style="41" customWidth="1"/>
    <col min="2570" max="2570" width="8.7265625" style="41"/>
    <col min="2571" max="2571" width="9.7265625" style="41" customWidth="1"/>
    <col min="2572" max="2572" width="8.7265625" style="41"/>
    <col min="2573" max="2573" width="11" style="41" customWidth="1"/>
    <col min="2574" max="2575" width="7.7265625" style="41" customWidth="1"/>
    <col min="2576" max="2576" width="9.453125" style="41" customWidth="1"/>
    <col min="2577" max="2816" width="8.7265625" style="41"/>
    <col min="2817" max="2817" width="4.54296875" style="41" customWidth="1"/>
    <col min="2818" max="2818" width="17" style="41" customWidth="1"/>
    <col min="2819" max="2819" width="12" style="41" customWidth="1"/>
    <col min="2820" max="2820" width="9.7265625" style="41" customWidth="1"/>
    <col min="2821" max="2821" width="10.7265625" style="41" customWidth="1"/>
    <col min="2822" max="2822" width="12.26953125" style="41" customWidth="1"/>
    <col min="2823" max="2824" width="9.453125" style="41" customWidth="1"/>
    <col min="2825" max="2825" width="8.453125" style="41" customWidth="1"/>
    <col min="2826" max="2826" width="8.7265625" style="41"/>
    <col min="2827" max="2827" width="9.7265625" style="41" customWidth="1"/>
    <col min="2828" max="2828" width="8.7265625" style="41"/>
    <col min="2829" max="2829" width="11" style="41" customWidth="1"/>
    <col min="2830" max="2831" width="7.7265625" style="41" customWidth="1"/>
    <col min="2832" max="2832" width="9.453125" style="41" customWidth="1"/>
    <col min="2833" max="3072" width="8.7265625" style="41"/>
    <col min="3073" max="3073" width="4.54296875" style="41" customWidth="1"/>
    <col min="3074" max="3074" width="17" style="41" customWidth="1"/>
    <col min="3075" max="3075" width="12" style="41" customWidth="1"/>
    <col min="3076" max="3076" width="9.7265625" style="41" customWidth="1"/>
    <col min="3077" max="3077" width="10.7265625" style="41" customWidth="1"/>
    <col min="3078" max="3078" width="12.26953125" style="41" customWidth="1"/>
    <col min="3079" max="3080" width="9.453125" style="41" customWidth="1"/>
    <col min="3081" max="3081" width="8.453125" style="41" customWidth="1"/>
    <col min="3082" max="3082" width="8.7265625" style="41"/>
    <col min="3083" max="3083" width="9.7265625" style="41" customWidth="1"/>
    <col min="3084" max="3084" width="8.7265625" style="41"/>
    <col min="3085" max="3085" width="11" style="41" customWidth="1"/>
    <col min="3086" max="3087" width="7.7265625" style="41" customWidth="1"/>
    <col min="3088" max="3088" width="9.453125" style="41" customWidth="1"/>
    <col min="3089" max="3328" width="8.7265625" style="41"/>
    <col min="3329" max="3329" width="4.54296875" style="41" customWidth="1"/>
    <col min="3330" max="3330" width="17" style="41" customWidth="1"/>
    <col min="3331" max="3331" width="12" style="41" customWidth="1"/>
    <col min="3332" max="3332" width="9.7265625" style="41" customWidth="1"/>
    <col min="3333" max="3333" width="10.7265625" style="41" customWidth="1"/>
    <col min="3334" max="3334" width="12.26953125" style="41" customWidth="1"/>
    <col min="3335" max="3336" width="9.453125" style="41" customWidth="1"/>
    <col min="3337" max="3337" width="8.453125" style="41" customWidth="1"/>
    <col min="3338" max="3338" width="8.7265625" style="41"/>
    <col min="3339" max="3339" width="9.7265625" style="41" customWidth="1"/>
    <col min="3340" max="3340" width="8.7265625" style="41"/>
    <col min="3341" max="3341" width="11" style="41" customWidth="1"/>
    <col min="3342" max="3343" width="7.7265625" style="41" customWidth="1"/>
    <col min="3344" max="3344" width="9.453125" style="41" customWidth="1"/>
    <col min="3345" max="3584" width="8.7265625" style="41"/>
    <col min="3585" max="3585" width="4.54296875" style="41" customWidth="1"/>
    <col min="3586" max="3586" width="17" style="41" customWidth="1"/>
    <col min="3587" max="3587" width="12" style="41" customWidth="1"/>
    <col min="3588" max="3588" width="9.7265625" style="41" customWidth="1"/>
    <col min="3589" max="3589" width="10.7265625" style="41" customWidth="1"/>
    <col min="3590" max="3590" width="12.26953125" style="41" customWidth="1"/>
    <col min="3591" max="3592" width="9.453125" style="41" customWidth="1"/>
    <col min="3593" max="3593" width="8.453125" style="41" customWidth="1"/>
    <col min="3594" max="3594" width="8.7265625" style="41"/>
    <col min="3595" max="3595" width="9.7265625" style="41" customWidth="1"/>
    <col min="3596" max="3596" width="8.7265625" style="41"/>
    <col min="3597" max="3597" width="11" style="41" customWidth="1"/>
    <col min="3598" max="3599" width="7.7265625" style="41" customWidth="1"/>
    <col min="3600" max="3600" width="9.453125" style="41" customWidth="1"/>
    <col min="3601" max="3840" width="8.7265625" style="41"/>
    <col min="3841" max="3841" width="4.54296875" style="41" customWidth="1"/>
    <col min="3842" max="3842" width="17" style="41" customWidth="1"/>
    <col min="3843" max="3843" width="12" style="41" customWidth="1"/>
    <col min="3844" max="3844" width="9.7265625" style="41" customWidth="1"/>
    <col min="3845" max="3845" width="10.7265625" style="41" customWidth="1"/>
    <col min="3846" max="3846" width="12.26953125" style="41" customWidth="1"/>
    <col min="3847" max="3848" width="9.453125" style="41" customWidth="1"/>
    <col min="3849" max="3849" width="8.453125" style="41" customWidth="1"/>
    <col min="3850" max="3850" width="8.7265625" style="41"/>
    <col min="3851" max="3851" width="9.7265625" style="41" customWidth="1"/>
    <col min="3852" max="3852" width="8.7265625" style="41"/>
    <col min="3853" max="3853" width="11" style="41" customWidth="1"/>
    <col min="3854" max="3855" width="7.7265625" style="41" customWidth="1"/>
    <col min="3856" max="3856" width="9.453125" style="41" customWidth="1"/>
    <col min="3857" max="4096" width="8.7265625" style="41"/>
    <col min="4097" max="4097" width="4.54296875" style="41" customWidth="1"/>
    <col min="4098" max="4098" width="17" style="41" customWidth="1"/>
    <col min="4099" max="4099" width="12" style="41" customWidth="1"/>
    <col min="4100" max="4100" width="9.7265625" style="41" customWidth="1"/>
    <col min="4101" max="4101" width="10.7265625" style="41" customWidth="1"/>
    <col min="4102" max="4102" width="12.26953125" style="41" customWidth="1"/>
    <col min="4103" max="4104" width="9.453125" style="41" customWidth="1"/>
    <col min="4105" max="4105" width="8.453125" style="41" customWidth="1"/>
    <col min="4106" max="4106" width="8.7265625" style="41"/>
    <col min="4107" max="4107" width="9.7265625" style="41" customWidth="1"/>
    <col min="4108" max="4108" width="8.7265625" style="41"/>
    <col min="4109" max="4109" width="11" style="41" customWidth="1"/>
    <col min="4110" max="4111" width="7.7265625" style="41" customWidth="1"/>
    <col min="4112" max="4112" width="9.453125" style="41" customWidth="1"/>
    <col min="4113" max="4352" width="8.7265625" style="41"/>
    <col min="4353" max="4353" width="4.54296875" style="41" customWidth="1"/>
    <col min="4354" max="4354" width="17" style="41" customWidth="1"/>
    <col min="4355" max="4355" width="12" style="41" customWidth="1"/>
    <col min="4356" max="4356" width="9.7265625" style="41" customWidth="1"/>
    <col min="4357" max="4357" width="10.7265625" style="41" customWidth="1"/>
    <col min="4358" max="4358" width="12.26953125" style="41" customWidth="1"/>
    <col min="4359" max="4360" width="9.453125" style="41" customWidth="1"/>
    <col min="4361" max="4361" width="8.453125" style="41" customWidth="1"/>
    <col min="4362" max="4362" width="8.7265625" style="41"/>
    <col min="4363" max="4363" width="9.7265625" style="41" customWidth="1"/>
    <col min="4364" max="4364" width="8.7265625" style="41"/>
    <col min="4365" max="4365" width="11" style="41" customWidth="1"/>
    <col min="4366" max="4367" width="7.7265625" style="41" customWidth="1"/>
    <col min="4368" max="4368" width="9.453125" style="41" customWidth="1"/>
    <col min="4369" max="4608" width="8.7265625" style="41"/>
    <col min="4609" max="4609" width="4.54296875" style="41" customWidth="1"/>
    <col min="4610" max="4610" width="17" style="41" customWidth="1"/>
    <col min="4611" max="4611" width="12" style="41" customWidth="1"/>
    <col min="4612" max="4612" width="9.7265625" style="41" customWidth="1"/>
    <col min="4613" max="4613" width="10.7265625" style="41" customWidth="1"/>
    <col min="4614" max="4614" width="12.26953125" style="41" customWidth="1"/>
    <col min="4615" max="4616" width="9.453125" style="41" customWidth="1"/>
    <col min="4617" max="4617" width="8.453125" style="41" customWidth="1"/>
    <col min="4618" max="4618" width="8.7265625" style="41"/>
    <col min="4619" max="4619" width="9.7265625" style="41" customWidth="1"/>
    <col min="4620" max="4620" width="8.7265625" style="41"/>
    <col min="4621" max="4621" width="11" style="41" customWidth="1"/>
    <col min="4622" max="4623" width="7.7265625" style="41" customWidth="1"/>
    <col min="4624" max="4624" width="9.453125" style="41" customWidth="1"/>
    <col min="4625" max="4864" width="8.7265625" style="41"/>
    <col min="4865" max="4865" width="4.54296875" style="41" customWidth="1"/>
    <col min="4866" max="4866" width="17" style="41" customWidth="1"/>
    <col min="4867" max="4867" width="12" style="41" customWidth="1"/>
    <col min="4868" max="4868" width="9.7265625" style="41" customWidth="1"/>
    <col min="4869" max="4869" width="10.7265625" style="41" customWidth="1"/>
    <col min="4870" max="4870" width="12.26953125" style="41" customWidth="1"/>
    <col min="4871" max="4872" width="9.453125" style="41" customWidth="1"/>
    <col min="4873" max="4873" width="8.453125" style="41" customWidth="1"/>
    <col min="4874" max="4874" width="8.7265625" style="41"/>
    <col min="4875" max="4875" width="9.7265625" style="41" customWidth="1"/>
    <col min="4876" max="4876" width="8.7265625" style="41"/>
    <col min="4877" max="4877" width="11" style="41" customWidth="1"/>
    <col min="4878" max="4879" width="7.7265625" style="41" customWidth="1"/>
    <col min="4880" max="4880" width="9.453125" style="41" customWidth="1"/>
    <col min="4881" max="5120" width="8.7265625" style="41"/>
    <col min="5121" max="5121" width="4.54296875" style="41" customWidth="1"/>
    <col min="5122" max="5122" width="17" style="41" customWidth="1"/>
    <col min="5123" max="5123" width="12" style="41" customWidth="1"/>
    <col min="5124" max="5124" width="9.7265625" style="41" customWidth="1"/>
    <col min="5125" max="5125" width="10.7265625" style="41" customWidth="1"/>
    <col min="5126" max="5126" width="12.26953125" style="41" customWidth="1"/>
    <col min="5127" max="5128" width="9.453125" style="41" customWidth="1"/>
    <col min="5129" max="5129" width="8.453125" style="41" customWidth="1"/>
    <col min="5130" max="5130" width="8.7265625" style="41"/>
    <col min="5131" max="5131" width="9.7265625" style="41" customWidth="1"/>
    <col min="5132" max="5132" width="8.7265625" style="41"/>
    <col min="5133" max="5133" width="11" style="41" customWidth="1"/>
    <col min="5134" max="5135" width="7.7265625" style="41" customWidth="1"/>
    <col min="5136" max="5136" width="9.453125" style="41" customWidth="1"/>
    <col min="5137" max="5376" width="8.7265625" style="41"/>
    <col min="5377" max="5377" width="4.54296875" style="41" customWidth="1"/>
    <col min="5378" max="5378" width="17" style="41" customWidth="1"/>
    <col min="5379" max="5379" width="12" style="41" customWidth="1"/>
    <col min="5380" max="5380" width="9.7265625" style="41" customWidth="1"/>
    <col min="5381" max="5381" width="10.7265625" style="41" customWidth="1"/>
    <col min="5382" max="5382" width="12.26953125" style="41" customWidth="1"/>
    <col min="5383" max="5384" width="9.453125" style="41" customWidth="1"/>
    <col min="5385" max="5385" width="8.453125" style="41" customWidth="1"/>
    <col min="5386" max="5386" width="8.7265625" style="41"/>
    <col min="5387" max="5387" width="9.7265625" style="41" customWidth="1"/>
    <col min="5388" max="5388" width="8.7265625" style="41"/>
    <col min="5389" max="5389" width="11" style="41" customWidth="1"/>
    <col min="5390" max="5391" width="7.7265625" style="41" customWidth="1"/>
    <col min="5392" max="5392" width="9.453125" style="41" customWidth="1"/>
    <col min="5393" max="5632" width="8.7265625" style="41"/>
    <col min="5633" max="5633" width="4.54296875" style="41" customWidth="1"/>
    <col min="5634" max="5634" width="17" style="41" customWidth="1"/>
    <col min="5635" max="5635" width="12" style="41" customWidth="1"/>
    <col min="5636" max="5636" width="9.7265625" style="41" customWidth="1"/>
    <col min="5637" max="5637" width="10.7265625" style="41" customWidth="1"/>
    <col min="5638" max="5638" width="12.26953125" style="41" customWidth="1"/>
    <col min="5639" max="5640" width="9.453125" style="41" customWidth="1"/>
    <col min="5641" max="5641" width="8.453125" style="41" customWidth="1"/>
    <col min="5642" max="5642" width="8.7265625" style="41"/>
    <col min="5643" max="5643" width="9.7265625" style="41" customWidth="1"/>
    <col min="5644" max="5644" width="8.7265625" style="41"/>
    <col min="5645" max="5645" width="11" style="41" customWidth="1"/>
    <col min="5646" max="5647" width="7.7265625" style="41" customWidth="1"/>
    <col min="5648" max="5648" width="9.453125" style="41" customWidth="1"/>
    <col min="5649" max="5888" width="8.7265625" style="41"/>
    <col min="5889" max="5889" width="4.54296875" style="41" customWidth="1"/>
    <col min="5890" max="5890" width="17" style="41" customWidth="1"/>
    <col min="5891" max="5891" width="12" style="41" customWidth="1"/>
    <col min="5892" max="5892" width="9.7265625" style="41" customWidth="1"/>
    <col min="5893" max="5893" width="10.7265625" style="41" customWidth="1"/>
    <col min="5894" max="5894" width="12.26953125" style="41" customWidth="1"/>
    <col min="5895" max="5896" width="9.453125" style="41" customWidth="1"/>
    <col min="5897" max="5897" width="8.453125" style="41" customWidth="1"/>
    <col min="5898" max="5898" width="8.7265625" style="41"/>
    <col min="5899" max="5899" width="9.7265625" style="41" customWidth="1"/>
    <col min="5900" max="5900" width="8.7265625" style="41"/>
    <col min="5901" max="5901" width="11" style="41" customWidth="1"/>
    <col min="5902" max="5903" width="7.7265625" style="41" customWidth="1"/>
    <col min="5904" max="5904" width="9.453125" style="41" customWidth="1"/>
    <col min="5905" max="6144" width="8.7265625" style="41"/>
    <col min="6145" max="6145" width="4.54296875" style="41" customWidth="1"/>
    <col min="6146" max="6146" width="17" style="41" customWidth="1"/>
    <col min="6147" max="6147" width="12" style="41" customWidth="1"/>
    <col min="6148" max="6148" width="9.7265625" style="41" customWidth="1"/>
    <col min="6149" max="6149" width="10.7265625" style="41" customWidth="1"/>
    <col min="6150" max="6150" width="12.26953125" style="41" customWidth="1"/>
    <col min="6151" max="6152" width="9.453125" style="41" customWidth="1"/>
    <col min="6153" max="6153" width="8.453125" style="41" customWidth="1"/>
    <col min="6154" max="6154" width="8.7265625" style="41"/>
    <col min="6155" max="6155" width="9.7265625" style="41" customWidth="1"/>
    <col min="6156" max="6156" width="8.7265625" style="41"/>
    <col min="6157" max="6157" width="11" style="41" customWidth="1"/>
    <col min="6158" max="6159" width="7.7265625" style="41" customWidth="1"/>
    <col min="6160" max="6160" width="9.453125" style="41" customWidth="1"/>
    <col min="6161" max="6400" width="8.7265625" style="41"/>
    <col min="6401" max="6401" width="4.54296875" style="41" customWidth="1"/>
    <col min="6402" max="6402" width="17" style="41" customWidth="1"/>
    <col min="6403" max="6403" width="12" style="41" customWidth="1"/>
    <col min="6404" max="6404" width="9.7265625" style="41" customWidth="1"/>
    <col min="6405" max="6405" width="10.7265625" style="41" customWidth="1"/>
    <col min="6406" max="6406" width="12.26953125" style="41" customWidth="1"/>
    <col min="6407" max="6408" width="9.453125" style="41" customWidth="1"/>
    <col min="6409" max="6409" width="8.453125" style="41" customWidth="1"/>
    <col min="6410" max="6410" width="8.7265625" style="41"/>
    <col min="6411" max="6411" width="9.7265625" style="41" customWidth="1"/>
    <col min="6412" max="6412" width="8.7265625" style="41"/>
    <col min="6413" max="6413" width="11" style="41" customWidth="1"/>
    <col min="6414" max="6415" width="7.7265625" style="41" customWidth="1"/>
    <col min="6416" max="6416" width="9.453125" style="41" customWidth="1"/>
    <col min="6417" max="6656" width="8.7265625" style="41"/>
    <col min="6657" max="6657" width="4.54296875" style="41" customWidth="1"/>
    <col min="6658" max="6658" width="17" style="41" customWidth="1"/>
    <col min="6659" max="6659" width="12" style="41" customWidth="1"/>
    <col min="6660" max="6660" width="9.7265625" style="41" customWidth="1"/>
    <col min="6661" max="6661" width="10.7265625" style="41" customWidth="1"/>
    <col min="6662" max="6662" width="12.26953125" style="41" customWidth="1"/>
    <col min="6663" max="6664" width="9.453125" style="41" customWidth="1"/>
    <col min="6665" max="6665" width="8.453125" style="41" customWidth="1"/>
    <col min="6666" max="6666" width="8.7265625" style="41"/>
    <col min="6667" max="6667" width="9.7265625" style="41" customWidth="1"/>
    <col min="6668" max="6668" width="8.7265625" style="41"/>
    <col min="6669" max="6669" width="11" style="41" customWidth="1"/>
    <col min="6670" max="6671" width="7.7265625" style="41" customWidth="1"/>
    <col min="6672" max="6672" width="9.453125" style="41" customWidth="1"/>
    <col min="6673" max="6912" width="8.7265625" style="41"/>
    <col min="6913" max="6913" width="4.54296875" style="41" customWidth="1"/>
    <col min="6914" max="6914" width="17" style="41" customWidth="1"/>
    <col min="6915" max="6915" width="12" style="41" customWidth="1"/>
    <col min="6916" max="6916" width="9.7265625" style="41" customWidth="1"/>
    <col min="6917" max="6917" width="10.7265625" style="41" customWidth="1"/>
    <col min="6918" max="6918" width="12.26953125" style="41" customWidth="1"/>
    <col min="6919" max="6920" width="9.453125" style="41" customWidth="1"/>
    <col min="6921" max="6921" width="8.453125" style="41" customWidth="1"/>
    <col min="6922" max="6922" width="8.7265625" style="41"/>
    <col min="6923" max="6923" width="9.7265625" style="41" customWidth="1"/>
    <col min="6924" max="6924" width="8.7265625" style="41"/>
    <col min="6925" max="6925" width="11" style="41" customWidth="1"/>
    <col min="6926" max="6927" width="7.7265625" style="41" customWidth="1"/>
    <col min="6928" max="6928" width="9.453125" style="41" customWidth="1"/>
    <col min="6929" max="7168" width="8.7265625" style="41"/>
    <col min="7169" max="7169" width="4.54296875" style="41" customWidth="1"/>
    <col min="7170" max="7170" width="17" style="41" customWidth="1"/>
    <col min="7171" max="7171" width="12" style="41" customWidth="1"/>
    <col min="7172" max="7172" width="9.7265625" style="41" customWidth="1"/>
    <col min="7173" max="7173" width="10.7265625" style="41" customWidth="1"/>
    <col min="7174" max="7174" width="12.26953125" style="41" customWidth="1"/>
    <col min="7175" max="7176" width="9.453125" style="41" customWidth="1"/>
    <col min="7177" max="7177" width="8.453125" style="41" customWidth="1"/>
    <col min="7178" max="7178" width="8.7265625" style="41"/>
    <col min="7179" max="7179" width="9.7265625" style="41" customWidth="1"/>
    <col min="7180" max="7180" width="8.7265625" style="41"/>
    <col min="7181" max="7181" width="11" style="41" customWidth="1"/>
    <col min="7182" max="7183" width="7.7265625" style="41" customWidth="1"/>
    <col min="7184" max="7184" width="9.453125" style="41" customWidth="1"/>
    <col min="7185" max="7424" width="8.7265625" style="41"/>
    <col min="7425" max="7425" width="4.54296875" style="41" customWidth="1"/>
    <col min="7426" max="7426" width="17" style="41" customWidth="1"/>
    <col min="7427" max="7427" width="12" style="41" customWidth="1"/>
    <col min="7428" max="7428" width="9.7265625" style="41" customWidth="1"/>
    <col min="7429" max="7429" width="10.7265625" style="41" customWidth="1"/>
    <col min="7430" max="7430" width="12.26953125" style="41" customWidth="1"/>
    <col min="7431" max="7432" width="9.453125" style="41" customWidth="1"/>
    <col min="7433" max="7433" width="8.453125" style="41" customWidth="1"/>
    <col min="7434" max="7434" width="8.7265625" style="41"/>
    <col min="7435" max="7435" width="9.7265625" style="41" customWidth="1"/>
    <col min="7436" max="7436" width="8.7265625" style="41"/>
    <col min="7437" max="7437" width="11" style="41" customWidth="1"/>
    <col min="7438" max="7439" width="7.7265625" style="41" customWidth="1"/>
    <col min="7440" max="7440" width="9.453125" style="41" customWidth="1"/>
    <col min="7441" max="7680" width="8.7265625" style="41"/>
    <col min="7681" max="7681" width="4.54296875" style="41" customWidth="1"/>
    <col min="7682" max="7682" width="17" style="41" customWidth="1"/>
    <col min="7683" max="7683" width="12" style="41" customWidth="1"/>
    <col min="7684" max="7684" width="9.7265625" style="41" customWidth="1"/>
    <col min="7685" max="7685" width="10.7265625" style="41" customWidth="1"/>
    <col min="7686" max="7686" width="12.26953125" style="41" customWidth="1"/>
    <col min="7687" max="7688" width="9.453125" style="41" customWidth="1"/>
    <col min="7689" max="7689" width="8.453125" style="41" customWidth="1"/>
    <col min="7690" max="7690" width="8.7265625" style="41"/>
    <col min="7691" max="7691" width="9.7265625" style="41" customWidth="1"/>
    <col min="7692" max="7692" width="8.7265625" style="41"/>
    <col min="7693" max="7693" width="11" style="41" customWidth="1"/>
    <col min="7694" max="7695" width="7.7265625" style="41" customWidth="1"/>
    <col min="7696" max="7696" width="9.453125" style="41" customWidth="1"/>
    <col min="7697" max="7936" width="8.7265625" style="41"/>
    <col min="7937" max="7937" width="4.54296875" style="41" customWidth="1"/>
    <col min="7938" max="7938" width="17" style="41" customWidth="1"/>
    <col min="7939" max="7939" width="12" style="41" customWidth="1"/>
    <col min="7940" max="7940" width="9.7265625" style="41" customWidth="1"/>
    <col min="7941" max="7941" width="10.7265625" style="41" customWidth="1"/>
    <col min="7942" max="7942" width="12.26953125" style="41" customWidth="1"/>
    <col min="7943" max="7944" width="9.453125" style="41" customWidth="1"/>
    <col min="7945" max="7945" width="8.453125" style="41" customWidth="1"/>
    <col min="7946" max="7946" width="8.7265625" style="41"/>
    <col min="7947" max="7947" width="9.7265625" style="41" customWidth="1"/>
    <col min="7948" max="7948" width="8.7265625" style="41"/>
    <col min="7949" max="7949" width="11" style="41" customWidth="1"/>
    <col min="7950" max="7951" width="7.7265625" style="41" customWidth="1"/>
    <col min="7952" max="7952" width="9.453125" style="41" customWidth="1"/>
    <col min="7953" max="8192" width="8.7265625" style="41"/>
    <col min="8193" max="8193" width="4.54296875" style="41" customWidth="1"/>
    <col min="8194" max="8194" width="17" style="41" customWidth="1"/>
    <col min="8195" max="8195" width="12" style="41" customWidth="1"/>
    <col min="8196" max="8196" width="9.7265625" style="41" customWidth="1"/>
    <col min="8197" max="8197" width="10.7265625" style="41" customWidth="1"/>
    <col min="8198" max="8198" width="12.26953125" style="41" customWidth="1"/>
    <col min="8199" max="8200" width="9.453125" style="41" customWidth="1"/>
    <col min="8201" max="8201" width="8.453125" style="41" customWidth="1"/>
    <col min="8202" max="8202" width="8.7265625" style="41"/>
    <col min="8203" max="8203" width="9.7265625" style="41" customWidth="1"/>
    <col min="8204" max="8204" width="8.7265625" style="41"/>
    <col min="8205" max="8205" width="11" style="41" customWidth="1"/>
    <col min="8206" max="8207" width="7.7265625" style="41" customWidth="1"/>
    <col min="8208" max="8208" width="9.453125" style="41" customWidth="1"/>
    <col min="8209" max="8448" width="8.7265625" style="41"/>
    <col min="8449" max="8449" width="4.54296875" style="41" customWidth="1"/>
    <col min="8450" max="8450" width="17" style="41" customWidth="1"/>
    <col min="8451" max="8451" width="12" style="41" customWidth="1"/>
    <col min="8452" max="8452" width="9.7265625" style="41" customWidth="1"/>
    <col min="8453" max="8453" width="10.7265625" style="41" customWidth="1"/>
    <col min="8454" max="8454" width="12.26953125" style="41" customWidth="1"/>
    <col min="8455" max="8456" width="9.453125" style="41" customWidth="1"/>
    <col min="8457" max="8457" width="8.453125" style="41" customWidth="1"/>
    <col min="8458" max="8458" width="8.7265625" style="41"/>
    <col min="8459" max="8459" width="9.7265625" style="41" customWidth="1"/>
    <col min="8460" max="8460" width="8.7265625" style="41"/>
    <col min="8461" max="8461" width="11" style="41" customWidth="1"/>
    <col min="8462" max="8463" width="7.7265625" style="41" customWidth="1"/>
    <col min="8464" max="8464" width="9.453125" style="41" customWidth="1"/>
    <col min="8465" max="8704" width="8.7265625" style="41"/>
    <col min="8705" max="8705" width="4.54296875" style="41" customWidth="1"/>
    <col min="8706" max="8706" width="17" style="41" customWidth="1"/>
    <col min="8707" max="8707" width="12" style="41" customWidth="1"/>
    <col min="8708" max="8708" width="9.7265625" style="41" customWidth="1"/>
    <col min="8709" max="8709" width="10.7265625" style="41" customWidth="1"/>
    <col min="8710" max="8710" width="12.26953125" style="41" customWidth="1"/>
    <col min="8711" max="8712" width="9.453125" style="41" customWidth="1"/>
    <col min="8713" max="8713" width="8.453125" style="41" customWidth="1"/>
    <col min="8714" max="8714" width="8.7265625" style="41"/>
    <col min="8715" max="8715" width="9.7265625" style="41" customWidth="1"/>
    <col min="8716" max="8716" width="8.7265625" style="41"/>
    <col min="8717" max="8717" width="11" style="41" customWidth="1"/>
    <col min="8718" max="8719" width="7.7265625" style="41" customWidth="1"/>
    <col min="8720" max="8720" width="9.453125" style="41" customWidth="1"/>
    <col min="8721" max="8960" width="8.7265625" style="41"/>
    <col min="8961" max="8961" width="4.54296875" style="41" customWidth="1"/>
    <col min="8962" max="8962" width="17" style="41" customWidth="1"/>
    <col min="8963" max="8963" width="12" style="41" customWidth="1"/>
    <col min="8964" max="8964" width="9.7265625" style="41" customWidth="1"/>
    <col min="8965" max="8965" width="10.7265625" style="41" customWidth="1"/>
    <col min="8966" max="8966" width="12.26953125" style="41" customWidth="1"/>
    <col min="8967" max="8968" width="9.453125" style="41" customWidth="1"/>
    <col min="8969" max="8969" width="8.453125" style="41" customWidth="1"/>
    <col min="8970" max="8970" width="8.7265625" style="41"/>
    <col min="8971" max="8971" width="9.7265625" style="41" customWidth="1"/>
    <col min="8972" max="8972" width="8.7265625" style="41"/>
    <col min="8973" max="8973" width="11" style="41" customWidth="1"/>
    <col min="8974" max="8975" width="7.7265625" style="41" customWidth="1"/>
    <col min="8976" max="8976" width="9.453125" style="41" customWidth="1"/>
    <col min="8977" max="9216" width="8.7265625" style="41"/>
    <col min="9217" max="9217" width="4.54296875" style="41" customWidth="1"/>
    <col min="9218" max="9218" width="17" style="41" customWidth="1"/>
    <col min="9219" max="9219" width="12" style="41" customWidth="1"/>
    <col min="9220" max="9220" width="9.7265625" style="41" customWidth="1"/>
    <col min="9221" max="9221" width="10.7265625" style="41" customWidth="1"/>
    <col min="9222" max="9222" width="12.26953125" style="41" customWidth="1"/>
    <col min="9223" max="9224" width="9.453125" style="41" customWidth="1"/>
    <col min="9225" max="9225" width="8.453125" style="41" customWidth="1"/>
    <col min="9226" max="9226" width="8.7265625" style="41"/>
    <col min="9227" max="9227" width="9.7265625" style="41" customWidth="1"/>
    <col min="9228" max="9228" width="8.7265625" style="41"/>
    <col min="9229" max="9229" width="11" style="41" customWidth="1"/>
    <col min="9230" max="9231" width="7.7265625" style="41" customWidth="1"/>
    <col min="9232" max="9232" width="9.453125" style="41" customWidth="1"/>
    <col min="9233" max="9472" width="8.7265625" style="41"/>
    <col min="9473" max="9473" width="4.54296875" style="41" customWidth="1"/>
    <col min="9474" max="9474" width="17" style="41" customWidth="1"/>
    <col min="9475" max="9475" width="12" style="41" customWidth="1"/>
    <col min="9476" max="9476" width="9.7265625" style="41" customWidth="1"/>
    <col min="9477" max="9477" width="10.7265625" style="41" customWidth="1"/>
    <col min="9478" max="9478" width="12.26953125" style="41" customWidth="1"/>
    <col min="9479" max="9480" width="9.453125" style="41" customWidth="1"/>
    <col min="9481" max="9481" width="8.453125" style="41" customWidth="1"/>
    <col min="9482" max="9482" width="8.7265625" style="41"/>
    <col min="9483" max="9483" width="9.7265625" style="41" customWidth="1"/>
    <col min="9484" max="9484" width="8.7265625" style="41"/>
    <col min="9485" max="9485" width="11" style="41" customWidth="1"/>
    <col min="9486" max="9487" width="7.7265625" style="41" customWidth="1"/>
    <col min="9488" max="9488" width="9.453125" style="41" customWidth="1"/>
    <col min="9489" max="9728" width="8.7265625" style="41"/>
    <col min="9729" max="9729" width="4.54296875" style="41" customWidth="1"/>
    <col min="9730" max="9730" width="17" style="41" customWidth="1"/>
    <col min="9731" max="9731" width="12" style="41" customWidth="1"/>
    <col min="9732" max="9732" width="9.7265625" style="41" customWidth="1"/>
    <col min="9733" max="9733" width="10.7265625" style="41" customWidth="1"/>
    <col min="9734" max="9734" width="12.26953125" style="41" customWidth="1"/>
    <col min="9735" max="9736" width="9.453125" style="41" customWidth="1"/>
    <col min="9737" max="9737" width="8.453125" style="41" customWidth="1"/>
    <col min="9738" max="9738" width="8.7265625" style="41"/>
    <col min="9739" max="9739" width="9.7265625" style="41" customWidth="1"/>
    <col min="9740" max="9740" width="8.7265625" style="41"/>
    <col min="9741" max="9741" width="11" style="41" customWidth="1"/>
    <col min="9742" max="9743" width="7.7265625" style="41" customWidth="1"/>
    <col min="9744" max="9744" width="9.453125" style="41" customWidth="1"/>
    <col min="9745" max="9984" width="8.7265625" style="41"/>
    <col min="9985" max="9985" width="4.54296875" style="41" customWidth="1"/>
    <col min="9986" max="9986" width="17" style="41" customWidth="1"/>
    <col min="9987" max="9987" width="12" style="41" customWidth="1"/>
    <col min="9988" max="9988" width="9.7265625" style="41" customWidth="1"/>
    <col min="9989" max="9989" width="10.7265625" style="41" customWidth="1"/>
    <col min="9990" max="9990" width="12.26953125" style="41" customWidth="1"/>
    <col min="9991" max="9992" width="9.453125" style="41" customWidth="1"/>
    <col min="9993" max="9993" width="8.453125" style="41" customWidth="1"/>
    <col min="9994" max="9994" width="8.7265625" style="41"/>
    <col min="9995" max="9995" width="9.7265625" style="41" customWidth="1"/>
    <col min="9996" max="9996" width="8.7265625" style="41"/>
    <col min="9997" max="9997" width="11" style="41" customWidth="1"/>
    <col min="9998" max="9999" width="7.7265625" style="41" customWidth="1"/>
    <col min="10000" max="10000" width="9.453125" style="41" customWidth="1"/>
    <col min="10001" max="10240" width="8.7265625" style="41"/>
    <col min="10241" max="10241" width="4.54296875" style="41" customWidth="1"/>
    <col min="10242" max="10242" width="17" style="41" customWidth="1"/>
    <col min="10243" max="10243" width="12" style="41" customWidth="1"/>
    <col min="10244" max="10244" width="9.7265625" style="41" customWidth="1"/>
    <col min="10245" max="10245" width="10.7265625" style="41" customWidth="1"/>
    <col min="10246" max="10246" width="12.26953125" style="41" customWidth="1"/>
    <col min="10247" max="10248" width="9.453125" style="41" customWidth="1"/>
    <col min="10249" max="10249" width="8.453125" style="41" customWidth="1"/>
    <col min="10250" max="10250" width="8.7265625" style="41"/>
    <col min="10251" max="10251" width="9.7265625" style="41" customWidth="1"/>
    <col min="10252" max="10252" width="8.7265625" style="41"/>
    <col min="10253" max="10253" width="11" style="41" customWidth="1"/>
    <col min="10254" max="10255" width="7.7265625" style="41" customWidth="1"/>
    <col min="10256" max="10256" width="9.453125" style="41" customWidth="1"/>
    <col min="10257" max="10496" width="8.7265625" style="41"/>
    <col min="10497" max="10497" width="4.54296875" style="41" customWidth="1"/>
    <col min="10498" max="10498" width="17" style="41" customWidth="1"/>
    <col min="10499" max="10499" width="12" style="41" customWidth="1"/>
    <col min="10500" max="10500" width="9.7265625" style="41" customWidth="1"/>
    <col min="10501" max="10501" width="10.7265625" style="41" customWidth="1"/>
    <col min="10502" max="10502" width="12.26953125" style="41" customWidth="1"/>
    <col min="10503" max="10504" width="9.453125" style="41" customWidth="1"/>
    <col min="10505" max="10505" width="8.453125" style="41" customWidth="1"/>
    <col min="10506" max="10506" width="8.7265625" style="41"/>
    <col min="10507" max="10507" width="9.7265625" style="41" customWidth="1"/>
    <col min="10508" max="10508" width="8.7265625" style="41"/>
    <col min="10509" max="10509" width="11" style="41" customWidth="1"/>
    <col min="10510" max="10511" width="7.7265625" style="41" customWidth="1"/>
    <col min="10512" max="10512" width="9.453125" style="41" customWidth="1"/>
    <col min="10513" max="10752" width="8.7265625" style="41"/>
    <col min="10753" max="10753" width="4.54296875" style="41" customWidth="1"/>
    <col min="10754" max="10754" width="17" style="41" customWidth="1"/>
    <col min="10755" max="10755" width="12" style="41" customWidth="1"/>
    <col min="10756" max="10756" width="9.7265625" style="41" customWidth="1"/>
    <col min="10757" max="10757" width="10.7265625" style="41" customWidth="1"/>
    <col min="10758" max="10758" width="12.26953125" style="41" customWidth="1"/>
    <col min="10759" max="10760" width="9.453125" style="41" customWidth="1"/>
    <col min="10761" max="10761" width="8.453125" style="41" customWidth="1"/>
    <col min="10762" max="10762" width="8.7265625" style="41"/>
    <col min="10763" max="10763" width="9.7265625" style="41" customWidth="1"/>
    <col min="10764" max="10764" width="8.7265625" style="41"/>
    <col min="10765" max="10765" width="11" style="41" customWidth="1"/>
    <col min="10766" max="10767" width="7.7265625" style="41" customWidth="1"/>
    <col min="10768" max="10768" width="9.453125" style="41" customWidth="1"/>
    <col min="10769" max="11008" width="8.7265625" style="41"/>
    <col min="11009" max="11009" width="4.54296875" style="41" customWidth="1"/>
    <col min="11010" max="11010" width="17" style="41" customWidth="1"/>
    <col min="11011" max="11011" width="12" style="41" customWidth="1"/>
    <col min="11012" max="11012" width="9.7265625" style="41" customWidth="1"/>
    <col min="11013" max="11013" width="10.7265625" style="41" customWidth="1"/>
    <col min="11014" max="11014" width="12.26953125" style="41" customWidth="1"/>
    <col min="11015" max="11016" width="9.453125" style="41" customWidth="1"/>
    <col min="11017" max="11017" width="8.453125" style="41" customWidth="1"/>
    <col min="11018" max="11018" width="8.7265625" style="41"/>
    <col min="11019" max="11019" width="9.7265625" style="41" customWidth="1"/>
    <col min="11020" max="11020" width="8.7265625" style="41"/>
    <col min="11021" max="11021" width="11" style="41" customWidth="1"/>
    <col min="11022" max="11023" width="7.7265625" style="41" customWidth="1"/>
    <col min="11024" max="11024" width="9.453125" style="41" customWidth="1"/>
    <col min="11025" max="11264" width="8.7265625" style="41"/>
    <col min="11265" max="11265" width="4.54296875" style="41" customWidth="1"/>
    <col min="11266" max="11266" width="17" style="41" customWidth="1"/>
    <col min="11267" max="11267" width="12" style="41" customWidth="1"/>
    <col min="11268" max="11268" width="9.7265625" style="41" customWidth="1"/>
    <col min="11269" max="11269" width="10.7265625" style="41" customWidth="1"/>
    <col min="11270" max="11270" width="12.26953125" style="41" customWidth="1"/>
    <col min="11271" max="11272" width="9.453125" style="41" customWidth="1"/>
    <col min="11273" max="11273" width="8.453125" style="41" customWidth="1"/>
    <col min="11274" max="11274" width="8.7265625" style="41"/>
    <col min="11275" max="11275" width="9.7265625" style="41" customWidth="1"/>
    <col min="11276" max="11276" width="8.7265625" style="41"/>
    <col min="11277" max="11277" width="11" style="41" customWidth="1"/>
    <col min="11278" max="11279" width="7.7265625" style="41" customWidth="1"/>
    <col min="11280" max="11280" width="9.453125" style="41" customWidth="1"/>
    <col min="11281" max="11520" width="8.7265625" style="41"/>
    <col min="11521" max="11521" width="4.54296875" style="41" customWidth="1"/>
    <col min="11522" max="11522" width="17" style="41" customWidth="1"/>
    <col min="11523" max="11523" width="12" style="41" customWidth="1"/>
    <col min="11524" max="11524" width="9.7265625" style="41" customWidth="1"/>
    <col min="11525" max="11525" width="10.7265625" style="41" customWidth="1"/>
    <col min="11526" max="11526" width="12.26953125" style="41" customWidth="1"/>
    <col min="11527" max="11528" width="9.453125" style="41" customWidth="1"/>
    <col min="11529" max="11529" width="8.453125" style="41" customWidth="1"/>
    <col min="11530" max="11530" width="8.7265625" style="41"/>
    <col min="11531" max="11531" width="9.7265625" style="41" customWidth="1"/>
    <col min="11532" max="11532" width="8.7265625" style="41"/>
    <col min="11533" max="11533" width="11" style="41" customWidth="1"/>
    <col min="11534" max="11535" width="7.7265625" style="41" customWidth="1"/>
    <col min="11536" max="11536" width="9.453125" style="41" customWidth="1"/>
    <col min="11537" max="11776" width="8.7265625" style="41"/>
    <col min="11777" max="11777" width="4.54296875" style="41" customWidth="1"/>
    <col min="11778" max="11778" width="17" style="41" customWidth="1"/>
    <col min="11779" max="11779" width="12" style="41" customWidth="1"/>
    <col min="11780" max="11780" width="9.7265625" style="41" customWidth="1"/>
    <col min="11781" max="11781" width="10.7265625" style="41" customWidth="1"/>
    <col min="11782" max="11782" width="12.26953125" style="41" customWidth="1"/>
    <col min="11783" max="11784" width="9.453125" style="41" customWidth="1"/>
    <col min="11785" max="11785" width="8.453125" style="41" customWidth="1"/>
    <col min="11786" max="11786" width="8.7265625" style="41"/>
    <col min="11787" max="11787" width="9.7265625" style="41" customWidth="1"/>
    <col min="11788" max="11788" width="8.7265625" style="41"/>
    <col min="11789" max="11789" width="11" style="41" customWidth="1"/>
    <col min="11790" max="11791" width="7.7265625" style="41" customWidth="1"/>
    <col min="11792" max="11792" width="9.453125" style="41" customWidth="1"/>
    <col min="11793" max="12032" width="8.7265625" style="41"/>
    <col min="12033" max="12033" width="4.54296875" style="41" customWidth="1"/>
    <col min="12034" max="12034" width="17" style="41" customWidth="1"/>
    <col min="12035" max="12035" width="12" style="41" customWidth="1"/>
    <col min="12036" max="12036" width="9.7265625" style="41" customWidth="1"/>
    <col min="12037" max="12037" width="10.7265625" style="41" customWidth="1"/>
    <col min="12038" max="12038" width="12.26953125" style="41" customWidth="1"/>
    <col min="12039" max="12040" width="9.453125" style="41" customWidth="1"/>
    <col min="12041" max="12041" width="8.453125" style="41" customWidth="1"/>
    <col min="12042" max="12042" width="8.7265625" style="41"/>
    <col min="12043" max="12043" width="9.7265625" style="41" customWidth="1"/>
    <col min="12044" max="12044" width="8.7265625" style="41"/>
    <col min="12045" max="12045" width="11" style="41" customWidth="1"/>
    <col min="12046" max="12047" width="7.7265625" style="41" customWidth="1"/>
    <col min="12048" max="12048" width="9.453125" style="41" customWidth="1"/>
    <col min="12049" max="12288" width="8.7265625" style="41"/>
    <col min="12289" max="12289" width="4.54296875" style="41" customWidth="1"/>
    <col min="12290" max="12290" width="17" style="41" customWidth="1"/>
    <col min="12291" max="12291" width="12" style="41" customWidth="1"/>
    <col min="12292" max="12292" width="9.7265625" style="41" customWidth="1"/>
    <col min="12293" max="12293" width="10.7265625" style="41" customWidth="1"/>
    <col min="12294" max="12294" width="12.26953125" style="41" customWidth="1"/>
    <col min="12295" max="12296" width="9.453125" style="41" customWidth="1"/>
    <col min="12297" max="12297" width="8.453125" style="41" customWidth="1"/>
    <col min="12298" max="12298" width="8.7265625" style="41"/>
    <col min="12299" max="12299" width="9.7265625" style="41" customWidth="1"/>
    <col min="12300" max="12300" width="8.7265625" style="41"/>
    <col min="12301" max="12301" width="11" style="41" customWidth="1"/>
    <col min="12302" max="12303" width="7.7265625" style="41" customWidth="1"/>
    <col min="12304" max="12304" width="9.453125" style="41" customWidth="1"/>
    <col min="12305" max="12544" width="8.7265625" style="41"/>
    <col min="12545" max="12545" width="4.54296875" style="41" customWidth="1"/>
    <col min="12546" max="12546" width="17" style="41" customWidth="1"/>
    <col min="12547" max="12547" width="12" style="41" customWidth="1"/>
    <col min="12548" max="12548" width="9.7265625" style="41" customWidth="1"/>
    <col min="12549" max="12549" width="10.7265625" style="41" customWidth="1"/>
    <col min="12550" max="12550" width="12.26953125" style="41" customWidth="1"/>
    <col min="12551" max="12552" width="9.453125" style="41" customWidth="1"/>
    <col min="12553" max="12553" width="8.453125" style="41" customWidth="1"/>
    <col min="12554" max="12554" width="8.7265625" style="41"/>
    <col min="12555" max="12555" width="9.7265625" style="41" customWidth="1"/>
    <col min="12556" max="12556" width="8.7265625" style="41"/>
    <col min="12557" max="12557" width="11" style="41" customWidth="1"/>
    <col min="12558" max="12559" width="7.7265625" style="41" customWidth="1"/>
    <col min="12560" max="12560" width="9.453125" style="41" customWidth="1"/>
    <col min="12561" max="12800" width="8.7265625" style="41"/>
    <col min="12801" max="12801" width="4.54296875" style="41" customWidth="1"/>
    <col min="12802" max="12802" width="17" style="41" customWidth="1"/>
    <col min="12803" max="12803" width="12" style="41" customWidth="1"/>
    <col min="12804" max="12804" width="9.7265625" style="41" customWidth="1"/>
    <col min="12805" max="12805" width="10.7265625" style="41" customWidth="1"/>
    <col min="12806" max="12806" width="12.26953125" style="41" customWidth="1"/>
    <col min="12807" max="12808" width="9.453125" style="41" customWidth="1"/>
    <col min="12809" max="12809" width="8.453125" style="41" customWidth="1"/>
    <col min="12810" max="12810" width="8.7265625" style="41"/>
    <col min="12811" max="12811" width="9.7265625" style="41" customWidth="1"/>
    <col min="12812" max="12812" width="8.7265625" style="41"/>
    <col min="12813" max="12813" width="11" style="41" customWidth="1"/>
    <col min="12814" max="12815" width="7.7265625" style="41" customWidth="1"/>
    <col min="12816" max="12816" width="9.453125" style="41" customWidth="1"/>
    <col min="12817" max="13056" width="8.7265625" style="41"/>
    <col min="13057" max="13057" width="4.54296875" style="41" customWidth="1"/>
    <col min="13058" max="13058" width="17" style="41" customWidth="1"/>
    <col min="13059" max="13059" width="12" style="41" customWidth="1"/>
    <col min="13060" max="13060" width="9.7265625" style="41" customWidth="1"/>
    <col min="13061" max="13061" width="10.7265625" style="41" customWidth="1"/>
    <col min="13062" max="13062" width="12.26953125" style="41" customWidth="1"/>
    <col min="13063" max="13064" width="9.453125" style="41" customWidth="1"/>
    <col min="13065" max="13065" width="8.453125" style="41" customWidth="1"/>
    <col min="13066" max="13066" width="8.7265625" style="41"/>
    <col min="13067" max="13067" width="9.7265625" style="41" customWidth="1"/>
    <col min="13068" max="13068" width="8.7265625" style="41"/>
    <col min="13069" max="13069" width="11" style="41" customWidth="1"/>
    <col min="13070" max="13071" width="7.7265625" style="41" customWidth="1"/>
    <col min="13072" max="13072" width="9.453125" style="41" customWidth="1"/>
    <col min="13073" max="13312" width="8.7265625" style="41"/>
    <col min="13313" max="13313" width="4.54296875" style="41" customWidth="1"/>
    <col min="13314" max="13314" width="17" style="41" customWidth="1"/>
    <col min="13315" max="13315" width="12" style="41" customWidth="1"/>
    <col min="13316" max="13316" width="9.7265625" style="41" customWidth="1"/>
    <col min="13317" max="13317" width="10.7265625" style="41" customWidth="1"/>
    <col min="13318" max="13318" width="12.26953125" style="41" customWidth="1"/>
    <col min="13319" max="13320" width="9.453125" style="41" customWidth="1"/>
    <col min="13321" max="13321" width="8.453125" style="41" customWidth="1"/>
    <col min="13322" max="13322" width="8.7265625" style="41"/>
    <col min="13323" max="13323" width="9.7265625" style="41" customWidth="1"/>
    <col min="13324" max="13324" width="8.7265625" style="41"/>
    <col min="13325" max="13325" width="11" style="41" customWidth="1"/>
    <col min="13326" max="13327" width="7.7265625" style="41" customWidth="1"/>
    <col min="13328" max="13328" width="9.453125" style="41" customWidth="1"/>
    <col min="13329" max="13568" width="8.7265625" style="41"/>
    <col min="13569" max="13569" width="4.54296875" style="41" customWidth="1"/>
    <col min="13570" max="13570" width="17" style="41" customWidth="1"/>
    <col min="13571" max="13571" width="12" style="41" customWidth="1"/>
    <col min="13572" max="13572" width="9.7265625" style="41" customWidth="1"/>
    <col min="13573" max="13573" width="10.7265625" style="41" customWidth="1"/>
    <col min="13574" max="13574" width="12.26953125" style="41" customWidth="1"/>
    <col min="13575" max="13576" width="9.453125" style="41" customWidth="1"/>
    <col min="13577" max="13577" width="8.453125" style="41" customWidth="1"/>
    <col min="13578" max="13578" width="8.7265625" style="41"/>
    <col min="13579" max="13579" width="9.7265625" style="41" customWidth="1"/>
    <col min="13580" max="13580" width="8.7265625" style="41"/>
    <col min="13581" max="13581" width="11" style="41" customWidth="1"/>
    <col min="13582" max="13583" width="7.7265625" style="41" customWidth="1"/>
    <col min="13584" max="13584" width="9.453125" style="41" customWidth="1"/>
    <col min="13585" max="13824" width="8.7265625" style="41"/>
    <col min="13825" max="13825" width="4.54296875" style="41" customWidth="1"/>
    <col min="13826" max="13826" width="17" style="41" customWidth="1"/>
    <col min="13827" max="13827" width="12" style="41" customWidth="1"/>
    <col min="13828" max="13828" width="9.7265625" style="41" customWidth="1"/>
    <col min="13829" max="13829" width="10.7265625" style="41" customWidth="1"/>
    <col min="13830" max="13830" width="12.26953125" style="41" customWidth="1"/>
    <col min="13831" max="13832" width="9.453125" style="41" customWidth="1"/>
    <col min="13833" max="13833" width="8.453125" style="41" customWidth="1"/>
    <col min="13834" max="13834" width="8.7265625" style="41"/>
    <col min="13835" max="13835" width="9.7265625" style="41" customWidth="1"/>
    <col min="13836" max="13836" width="8.7265625" style="41"/>
    <col min="13837" max="13837" width="11" style="41" customWidth="1"/>
    <col min="13838" max="13839" width="7.7265625" style="41" customWidth="1"/>
    <col min="13840" max="13840" width="9.453125" style="41" customWidth="1"/>
    <col min="13841" max="14080" width="8.7265625" style="41"/>
    <col min="14081" max="14081" width="4.54296875" style="41" customWidth="1"/>
    <col min="14082" max="14082" width="17" style="41" customWidth="1"/>
    <col min="14083" max="14083" width="12" style="41" customWidth="1"/>
    <col min="14084" max="14084" width="9.7265625" style="41" customWidth="1"/>
    <col min="14085" max="14085" width="10.7265625" style="41" customWidth="1"/>
    <col min="14086" max="14086" width="12.26953125" style="41" customWidth="1"/>
    <col min="14087" max="14088" width="9.453125" style="41" customWidth="1"/>
    <col min="14089" max="14089" width="8.453125" style="41" customWidth="1"/>
    <col min="14090" max="14090" width="8.7265625" style="41"/>
    <col min="14091" max="14091" width="9.7265625" style="41" customWidth="1"/>
    <col min="14092" max="14092" width="8.7265625" style="41"/>
    <col min="14093" max="14093" width="11" style="41" customWidth="1"/>
    <col min="14094" max="14095" width="7.7265625" style="41" customWidth="1"/>
    <col min="14096" max="14096" width="9.453125" style="41" customWidth="1"/>
    <col min="14097" max="14336" width="8.7265625" style="41"/>
    <col min="14337" max="14337" width="4.54296875" style="41" customWidth="1"/>
    <col min="14338" max="14338" width="17" style="41" customWidth="1"/>
    <col min="14339" max="14339" width="12" style="41" customWidth="1"/>
    <col min="14340" max="14340" width="9.7265625" style="41" customWidth="1"/>
    <col min="14341" max="14341" width="10.7265625" style="41" customWidth="1"/>
    <col min="14342" max="14342" width="12.26953125" style="41" customWidth="1"/>
    <col min="14343" max="14344" width="9.453125" style="41" customWidth="1"/>
    <col min="14345" max="14345" width="8.453125" style="41" customWidth="1"/>
    <col min="14346" max="14346" width="8.7265625" style="41"/>
    <col min="14347" max="14347" width="9.7265625" style="41" customWidth="1"/>
    <col min="14348" max="14348" width="8.7265625" style="41"/>
    <col min="14349" max="14349" width="11" style="41" customWidth="1"/>
    <col min="14350" max="14351" width="7.7265625" style="41" customWidth="1"/>
    <col min="14352" max="14352" width="9.453125" style="41" customWidth="1"/>
    <col min="14353" max="14592" width="8.7265625" style="41"/>
    <col min="14593" max="14593" width="4.54296875" style="41" customWidth="1"/>
    <col min="14594" max="14594" width="17" style="41" customWidth="1"/>
    <col min="14595" max="14595" width="12" style="41" customWidth="1"/>
    <col min="14596" max="14596" width="9.7265625" style="41" customWidth="1"/>
    <col min="14597" max="14597" width="10.7265625" style="41" customWidth="1"/>
    <col min="14598" max="14598" width="12.26953125" style="41" customWidth="1"/>
    <col min="14599" max="14600" width="9.453125" style="41" customWidth="1"/>
    <col min="14601" max="14601" width="8.453125" style="41" customWidth="1"/>
    <col min="14602" max="14602" width="8.7265625" style="41"/>
    <col min="14603" max="14603" width="9.7265625" style="41" customWidth="1"/>
    <col min="14604" max="14604" width="8.7265625" style="41"/>
    <col min="14605" max="14605" width="11" style="41" customWidth="1"/>
    <col min="14606" max="14607" width="7.7265625" style="41" customWidth="1"/>
    <col min="14608" max="14608" width="9.453125" style="41" customWidth="1"/>
    <col min="14609" max="14848" width="8.7265625" style="41"/>
    <col min="14849" max="14849" width="4.54296875" style="41" customWidth="1"/>
    <col min="14850" max="14850" width="17" style="41" customWidth="1"/>
    <col min="14851" max="14851" width="12" style="41" customWidth="1"/>
    <col min="14852" max="14852" width="9.7265625" style="41" customWidth="1"/>
    <col min="14853" max="14853" width="10.7265625" style="41" customWidth="1"/>
    <col min="14854" max="14854" width="12.26953125" style="41" customWidth="1"/>
    <col min="14855" max="14856" width="9.453125" style="41" customWidth="1"/>
    <col min="14857" max="14857" width="8.453125" style="41" customWidth="1"/>
    <col min="14858" max="14858" width="8.7265625" style="41"/>
    <col min="14859" max="14859" width="9.7265625" style="41" customWidth="1"/>
    <col min="14860" max="14860" width="8.7265625" style="41"/>
    <col min="14861" max="14861" width="11" style="41" customWidth="1"/>
    <col min="14862" max="14863" width="7.7265625" style="41" customWidth="1"/>
    <col min="14864" max="14864" width="9.453125" style="41" customWidth="1"/>
    <col min="14865" max="15104" width="8.7265625" style="41"/>
    <col min="15105" max="15105" width="4.54296875" style="41" customWidth="1"/>
    <col min="15106" max="15106" width="17" style="41" customWidth="1"/>
    <col min="15107" max="15107" width="12" style="41" customWidth="1"/>
    <col min="15108" max="15108" width="9.7265625" style="41" customWidth="1"/>
    <col min="15109" max="15109" width="10.7265625" style="41" customWidth="1"/>
    <col min="15110" max="15110" width="12.26953125" style="41" customWidth="1"/>
    <col min="15111" max="15112" width="9.453125" style="41" customWidth="1"/>
    <col min="15113" max="15113" width="8.453125" style="41" customWidth="1"/>
    <col min="15114" max="15114" width="8.7265625" style="41"/>
    <col min="15115" max="15115" width="9.7265625" style="41" customWidth="1"/>
    <col min="15116" max="15116" width="8.7265625" style="41"/>
    <col min="15117" max="15117" width="11" style="41" customWidth="1"/>
    <col min="15118" max="15119" width="7.7265625" style="41" customWidth="1"/>
    <col min="15120" max="15120" width="9.453125" style="41" customWidth="1"/>
    <col min="15121" max="15360" width="8.7265625" style="41"/>
    <col min="15361" max="15361" width="4.54296875" style="41" customWidth="1"/>
    <col min="15362" max="15362" width="17" style="41" customWidth="1"/>
    <col min="15363" max="15363" width="12" style="41" customWidth="1"/>
    <col min="15364" max="15364" width="9.7265625" style="41" customWidth="1"/>
    <col min="15365" max="15365" width="10.7265625" style="41" customWidth="1"/>
    <col min="15366" max="15366" width="12.26953125" style="41" customWidth="1"/>
    <col min="15367" max="15368" width="9.453125" style="41" customWidth="1"/>
    <col min="15369" max="15369" width="8.453125" style="41" customWidth="1"/>
    <col min="15370" max="15370" width="8.7265625" style="41"/>
    <col min="15371" max="15371" width="9.7265625" style="41" customWidth="1"/>
    <col min="15372" max="15372" width="8.7265625" style="41"/>
    <col min="15373" max="15373" width="11" style="41" customWidth="1"/>
    <col min="15374" max="15375" width="7.7265625" style="41" customWidth="1"/>
    <col min="15376" max="15376" width="9.453125" style="41" customWidth="1"/>
    <col min="15377" max="15616" width="8.7265625" style="41"/>
    <col min="15617" max="15617" width="4.54296875" style="41" customWidth="1"/>
    <col min="15618" max="15618" width="17" style="41" customWidth="1"/>
    <col min="15619" max="15619" width="12" style="41" customWidth="1"/>
    <col min="15620" max="15620" width="9.7265625" style="41" customWidth="1"/>
    <col min="15621" max="15621" width="10.7265625" style="41" customWidth="1"/>
    <col min="15622" max="15622" width="12.26953125" style="41" customWidth="1"/>
    <col min="15623" max="15624" width="9.453125" style="41" customWidth="1"/>
    <col min="15625" max="15625" width="8.453125" style="41" customWidth="1"/>
    <col min="15626" max="15626" width="8.7265625" style="41"/>
    <col min="15627" max="15627" width="9.7265625" style="41" customWidth="1"/>
    <col min="15628" max="15628" width="8.7265625" style="41"/>
    <col min="15629" max="15629" width="11" style="41" customWidth="1"/>
    <col min="15630" max="15631" width="7.7265625" style="41" customWidth="1"/>
    <col min="15632" max="15632" width="9.453125" style="41" customWidth="1"/>
    <col min="15633" max="15872" width="8.7265625" style="41"/>
    <col min="15873" max="15873" width="4.54296875" style="41" customWidth="1"/>
    <col min="15874" max="15874" width="17" style="41" customWidth="1"/>
    <col min="15875" max="15875" width="12" style="41" customWidth="1"/>
    <col min="15876" max="15876" width="9.7265625" style="41" customWidth="1"/>
    <col min="15877" max="15877" width="10.7265625" style="41" customWidth="1"/>
    <col min="15878" max="15878" width="12.26953125" style="41" customWidth="1"/>
    <col min="15879" max="15880" width="9.453125" style="41" customWidth="1"/>
    <col min="15881" max="15881" width="8.453125" style="41" customWidth="1"/>
    <col min="15882" max="15882" width="8.7265625" style="41"/>
    <col min="15883" max="15883" width="9.7265625" style="41" customWidth="1"/>
    <col min="15884" max="15884" width="8.7265625" style="41"/>
    <col min="15885" max="15885" width="11" style="41" customWidth="1"/>
    <col min="15886" max="15887" width="7.7265625" style="41" customWidth="1"/>
    <col min="15888" max="15888" width="9.453125" style="41" customWidth="1"/>
    <col min="15889" max="16128" width="8.7265625" style="41"/>
    <col min="16129" max="16129" width="4.54296875" style="41" customWidth="1"/>
    <col min="16130" max="16130" width="17" style="41" customWidth="1"/>
    <col min="16131" max="16131" width="12" style="41" customWidth="1"/>
    <col min="16132" max="16132" width="9.7265625" style="41" customWidth="1"/>
    <col min="16133" max="16133" width="10.7265625" style="41" customWidth="1"/>
    <col min="16134" max="16134" width="12.26953125" style="41" customWidth="1"/>
    <col min="16135" max="16136" width="9.453125" style="41" customWidth="1"/>
    <col min="16137" max="16137" width="8.453125" style="41" customWidth="1"/>
    <col min="16138" max="16138" width="8.7265625" style="41"/>
    <col min="16139" max="16139" width="9.7265625" style="41" customWidth="1"/>
    <col min="16140" max="16140" width="8.7265625" style="41"/>
    <col min="16141" max="16141" width="11" style="41" customWidth="1"/>
    <col min="16142" max="16143" width="7.7265625" style="41" customWidth="1"/>
    <col min="16144" max="16144" width="9.453125" style="41" customWidth="1"/>
    <col min="16145" max="16384" width="8.7265625" style="41"/>
  </cols>
  <sheetData>
    <row r="1" spans="1:16" ht="18.5" hidden="1" x14ac:dyDescent="0.45">
      <c r="A1" s="39" t="s">
        <v>49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/>
    </row>
    <row r="2" spans="1:16" ht="18.5" x14ac:dyDescent="0.45">
      <c r="A2" s="39" t="s">
        <v>50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40"/>
    </row>
    <row r="3" spans="1:16" ht="12.5" thickBot="1" x14ac:dyDescent="0.35">
      <c r="C3" s="43"/>
    </row>
    <row r="4" spans="1:16" s="56" customFormat="1" ht="12.5" thickBot="1" x14ac:dyDescent="0.4">
      <c r="A4" s="45" t="s">
        <v>51</v>
      </c>
      <c r="B4" s="45" t="s">
        <v>52</v>
      </c>
      <c r="C4" s="45" t="s">
        <v>53</v>
      </c>
      <c r="D4" s="46" t="s">
        <v>14</v>
      </c>
      <c r="E4" s="46" t="s">
        <v>54</v>
      </c>
      <c r="F4" s="47" t="s">
        <v>55</v>
      </c>
      <c r="G4" s="48" t="s">
        <v>56</v>
      </c>
      <c r="H4" s="49" t="s">
        <v>57</v>
      </c>
      <c r="I4" s="50" t="s">
        <v>14</v>
      </c>
      <c r="J4" s="51"/>
      <c r="K4" s="52" t="s">
        <v>58</v>
      </c>
      <c r="L4" s="50"/>
      <c r="M4" s="51"/>
      <c r="N4" s="53" t="s">
        <v>59</v>
      </c>
      <c r="O4" s="54"/>
      <c r="P4" s="55" t="s">
        <v>60</v>
      </c>
    </row>
    <row r="5" spans="1:16" s="56" customFormat="1" ht="24.5" thickBot="1" x14ac:dyDescent="0.3">
      <c r="A5" s="57"/>
      <c r="B5" s="57"/>
      <c r="C5" s="57"/>
      <c r="D5" s="58"/>
      <c r="E5" s="58"/>
      <c r="F5" s="59" t="s">
        <v>61</v>
      </c>
      <c r="G5" s="60"/>
      <c r="H5" s="61"/>
      <c r="I5" s="62" t="s">
        <v>62</v>
      </c>
      <c r="J5" s="63" t="s">
        <v>63</v>
      </c>
      <c r="K5" s="64" t="s">
        <v>64</v>
      </c>
      <c r="L5" s="64" t="s">
        <v>65</v>
      </c>
      <c r="M5" s="64" t="s">
        <v>66</v>
      </c>
      <c r="N5" s="65" t="s">
        <v>67</v>
      </c>
      <c r="O5" s="66" t="s">
        <v>68</v>
      </c>
      <c r="P5" s="67" t="s">
        <v>69</v>
      </c>
    </row>
    <row r="6" spans="1:16" s="71" customFormat="1" x14ac:dyDescent="0.35">
      <c r="A6" s="68">
        <v>1</v>
      </c>
      <c r="B6" s="69" t="s">
        <v>70</v>
      </c>
      <c r="C6" s="69" t="s">
        <v>71</v>
      </c>
      <c r="D6" s="70">
        <v>360000</v>
      </c>
      <c r="E6" s="70">
        <v>140000</v>
      </c>
      <c r="F6" s="70">
        <v>770000</v>
      </c>
      <c r="G6" s="70">
        <v>930000</v>
      </c>
      <c r="H6" s="70">
        <v>127000</v>
      </c>
      <c r="I6" s="70">
        <v>120000</v>
      </c>
      <c r="J6" s="70">
        <v>85000</v>
      </c>
      <c r="K6" s="70">
        <v>310000</v>
      </c>
      <c r="L6" s="70">
        <v>397000</v>
      </c>
      <c r="M6" s="70">
        <v>948000</v>
      </c>
      <c r="N6" s="70">
        <v>51000</v>
      </c>
      <c r="O6" s="70">
        <v>20000</v>
      </c>
      <c r="P6" s="70">
        <f t="shared" ref="P6:P43" si="0">N6+O6</f>
        <v>71000</v>
      </c>
    </row>
    <row r="7" spans="1:16" s="71" customFormat="1" x14ac:dyDescent="0.35">
      <c r="A7" s="72">
        <v>2</v>
      </c>
      <c r="B7" s="73" t="s">
        <v>72</v>
      </c>
      <c r="C7" s="73" t="s">
        <v>73</v>
      </c>
      <c r="D7" s="74">
        <v>370000</v>
      </c>
      <c r="E7" s="74">
        <v>150000</v>
      </c>
      <c r="F7" s="74">
        <v>699000</v>
      </c>
      <c r="G7" s="74">
        <v>1220000</v>
      </c>
      <c r="H7" s="74">
        <v>308000</v>
      </c>
      <c r="I7" s="74">
        <v>130000</v>
      </c>
      <c r="J7" s="74">
        <v>95000</v>
      </c>
      <c r="K7" s="74">
        <v>279000</v>
      </c>
      <c r="L7" s="74">
        <v>427000</v>
      </c>
      <c r="M7" s="74">
        <v>764000</v>
      </c>
      <c r="N7" s="74">
        <v>47000</v>
      </c>
      <c r="O7" s="74">
        <v>17000</v>
      </c>
      <c r="P7" s="74">
        <f t="shared" si="0"/>
        <v>64000</v>
      </c>
    </row>
    <row r="8" spans="1:16" s="71" customFormat="1" x14ac:dyDescent="0.35">
      <c r="A8" s="72">
        <v>3</v>
      </c>
      <c r="B8" s="73" t="s">
        <v>74</v>
      </c>
      <c r="C8" s="73" t="s">
        <v>75</v>
      </c>
      <c r="D8" s="74">
        <v>370000</v>
      </c>
      <c r="E8" s="74">
        <v>150000</v>
      </c>
      <c r="F8" s="74">
        <v>852000</v>
      </c>
      <c r="G8" s="74">
        <v>978000</v>
      </c>
      <c r="H8" s="74">
        <v>101000</v>
      </c>
      <c r="I8" s="74">
        <v>130000</v>
      </c>
      <c r="J8" s="74">
        <v>85000</v>
      </c>
      <c r="K8" s="74">
        <v>219000</v>
      </c>
      <c r="L8" s="74">
        <v>397000</v>
      </c>
      <c r="M8" s="74">
        <v>888000</v>
      </c>
      <c r="N8" s="74">
        <v>50000</v>
      </c>
      <c r="O8" s="74">
        <v>17000</v>
      </c>
      <c r="P8" s="74">
        <f t="shared" si="0"/>
        <v>67000</v>
      </c>
    </row>
    <row r="9" spans="1:16" s="71" customFormat="1" x14ac:dyDescent="0.35">
      <c r="A9" s="72">
        <v>4</v>
      </c>
      <c r="B9" s="73" t="s">
        <v>76</v>
      </c>
      <c r="C9" s="73" t="s">
        <v>77</v>
      </c>
      <c r="D9" s="74">
        <v>370000</v>
      </c>
      <c r="E9" s="74">
        <v>150000</v>
      </c>
      <c r="F9" s="74">
        <v>792000</v>
      </c>
      <c r="G9" s="74">
        <v>979000</v>
      </c>
      <c r="H9" s="74">
        <v>165000</v>
      </c>
      <c r="I9" s="74">
        <v>130000</v>
      </c>
      <c r="J9" s="74">
        <v>95000</v>
      </c>
      <c r="K9" s="74">
        <v>241000</v>
      </c>
      <c r="L9" s="74">
        <v>297000</v>
      </c>
      <c r="M9" s="74">
        <v>807000</v>
      </c>
      <c r="N9" s="74">
        <v>44000</v>
      </c>
      <c r="O9" s="74">
        <v>25000</v>
      </c>
      <c r="P9" s="74">
        <f t="shared" si="0"/>
        <v>69000</v>
      </c>
    </row>
    <row r="10" spans="1:16" s="71" customFormat="1" x14ac:dyDescent="0.35">
      <c r="A10" s="72">
        <v>5</v>
      </c>
      <c r="B10" s="73" t="s">
        <v>78</v>
      </c>
      <c r="C10" s="73" t="s">
        <v>79</v>
      </c>
      <c r="D10" s="74">
        <v>370000</v>
      </c>
      <c r="E10" s="74">
        <v>150000</v>
      </c>
      <c r="F10" s="74">
        <v>580000</v>
      </c>
      <c r="G10" s="74">
        <v>1005000</v>
      </c>
      <c r="H10" s="74">
        <v>147000</v>
      </c>
      <c r="I10" s="74">
        <v>130000</v>
      </c>
      <c r="J10" s="74">
        <v>95000</v>
      </c>
      <c r="K10" s="74">
        <v>288000</v>
      </c>
      <c r="L10" s="74">
        <v>367000</v>
      </c>
      <c r="M10" s="74">
        <v>1110000</v>
      </c>
      <c r="N10" s="74">
        <v>50000</v>
      </c>
      <c r="O10" s="74">
        <v>18000</v>
      </c>
      <c r="P10" s="74">
        <f t="shared" si="0"/>
        <v>68000</v>
      </c>
    </row>
    <row r="11" spans="1:16" s="71" customFormat="1" x14ac:dyDescent="0.35">
      <c r="A11" s="72">
        <v>6</v>
      </c>
      <c r="B11" s="73" t="s">
        <v>80</v>
      </c>
      <c r="C11" s="73" t="s">
        <v>81</v>
      </c>
      <c r="D11" s="74">
        <v>380000</v>
      </c>
      <c r="E11" s="74">
        <v>150000</v>
      </c>
      <c r="F11" s="74">
        <v>701000</v>
      </c>
      <c r="G11" s="74">
        <v>922000</v>
      </c>
      <c r="H11" s="74">
        <v>190000</v>
      </c>
      <c r="I11" s="74">
        <v>120000</v>
      </c>
      <c r="J11" s="74">
        <v>85000</v>
      </c>
      <c r="K11" s="74">
        <v>180000</v>
      </c>
      <c r="L11" s="74">
        <v>248000</v>
      </c>
      <c r="M11" s="74">
        <v>696000</v>
      </c>
      <c r="N11" s="74">
        <v>45000</v>
      </c>
      <c r="O11" s="74">
        <v>18000</v>
      </c>
      <c r="P11" s="74">
        <f t="shared" si="0"/>
        <v>63000</v>
      </c>
    </row>
    <row r="12" spans="1:16" s="71" customFormat="1" x14ac:dyDescent="0.35">
      <c r="A12" s="72">
        <v>7</v>
      </c>
      <c r="B12" s="73" t="s">
        <v>82</v>
      </c>
      <c r="C12" s="73" t="s">
        <v>83</v>
      </c>
      <c r="D12" s="74">
        <v>380000</v>
      </c>
      <c r="E12" s="74">
        <v>150000</v>
      </c>
      <c r="F12" s="74">
        <v>861000</v>
      </c>
      <c r="G12" s="74">
        <v>1507000</v>
      </c>
      <c r="H12" s="74">
        <v>179000</v>
      </c>
      <c r="I12" s="74">
        <v>120000</v>
      </c>
      <c r="J12" s="74">
        <v>85000</v>
      </c>
      <c r="K12" s="74">
        <v>290000</v>
      </c>
      <c r="L12" s="74">
        <v>455000</v>
      </c>
      <c r="M12" s="74">
        <v>745000</v>
      </c>
      <c r="N12" s="74">
        <v>63000</v>
      </c>
      <c r="O12" s="74">
        <v>18000</v>
      </c>
      <c r="P12" s="74">
        <f t="shared" si="0"/>
        <v>81000</v>
      </c>
    </row>
    <row r="13" spans="1:16" s="71" customFormat="1" x14ac:dyDescent="0.35">
      <c r="A13" s="72">
        <v>8</v>
      </c>
      <c r="B13" s="73" t="s">
        <v>84</v>
      </c>
      <c r="C13" s="73" t="s">
        <v>85</v>
      </c>
      <c r="D13" s="74">
        <v>380000</v>
      </c>
      <c r="E13" s="74">
        <v>150000</v>
      </c>
      <c r="F13" s="74">
        <v>580000</v>
      </c>
      <c r="G13" s="74">
        <v>846000</v>
      </c>
      <c r="H13" s="74">
        <v>168000</v>
      </c>
      <c r="I13" s="74">
        <v>130000</v>
      </c>
      <c r="J13" s="74">
        <v>95000</v>
      </c>
      <c r="K13" s="74">
        <v>220000</v>
      </c>
      <c r="L13" s="74">
        <v>290000</v>
      </c>
      <c r="M13" s="74">
        <v>933000</v>
      </c>
      <c r="N13" s="74">
        <v>43000</v>
      </c>
      <c r="O13" s="74">
        <v>21000</v>
      </c>
      <c r="P13" s="74">
        <f t="shared" si="0"/>
        <v>64000</v>
      </c>
    </row>
    <row r="14" spans="1:16" s="71" customFormat="1" x14ac:dyDescent="0.35">
      <c r="A14" s="72">
        <v>9</v>
      </c>
      <c r="B14" s="73" t="s">
        <v>86</v>
      </c>
      <c r="C14" s="73" t="s">
        <v>87</v>
      </c>
      <c r="D14" s="74">
        <v>380000</v>
      </c>
      <c r="E14" s="74">
        <v>150000</v>
      </c>
      <c r="F14" s="74">
        <v>692000</v>
      </c>
      <c r="G14" s="74">
        <v>985000</v>
      </c>
      <c r="H14" s="74">
        <v>109000</v>
      </c>
      <c r="I14" s="74">
        <v>130000</v>
      </c>
      <c r="J14" s="74">
        <v>95000</v>
      </c>
      <c r="K14" s="74">
        <v>268000</v>
      </c>
      <c r="L14" s="74">
        <v>416000</v>
      </c>
      <c r="M14" s="74">
        <v>1054000</v>
      </c>
      <c r="N14" s="74">
        <v>48000</v>
      </c>
      <c r="O14" s="74">
        <v>16000</v>
      </c>
      <c r="P14" s="74">
        <f t="shared" si="0"/>
        <v>64000</v>
      </c>
    </row>
    <row r="15" spans="1:16" s="71" customFormat="1" x14ac:dyDescent="0.35">
      <c r="A15" s="72">
        <v>10</v>
      </c>
      <c r="B15" s="73" t="s">
        <v>88</v>
      </c>
      <c r="C15" s="73" t="s">
        <v>89</v>
      </c>
      <c r="D15" s="74">
        <v>410000</v>
      </c>
      <c r="E15" s="74">
        <v>160000</v>
      </c>
      <c r="F15" s="74">
        <v>649000</v>
      </c>
      <c r="G15" s="74">
        <v>1258000</v>
      </c>
      <c r="H15" s="74">
        <v>97000</v>
      </c>
      <c r="I15" s="74">
        <v>130000</v>
      </c>
      <c r="J15" s="74">
        <v>95000</v>
      </c>
      <c r="K15" s="74">
        <v>343000</v>
      </c>
      <c r="L15" s="74">
        <v>411000</v>
      </c>
      <c r="M15" s="74">
        <v>965000</v>
      </c>
      <c r="N15" s="74">
        <v>44000</v>
      </c>
      <c r="O15" s="74">
        <v>19000</v>
      </c>
      <c r="P15" s="74">
        <f t="shared" si="0"/>
        <v>63000</v>
      </c>
    </row>
    <row r="16" spans="1:16" s="71" customFormat="1" x14ac:dyDescent="0.35">
      <c r="A16" s="72">
        <v>11</v>
      </c>
      <c r="B16" s="73" t="s">
        <v>90</v>
      </c>
      <c r="C16" s="73" t="s">
        <v>91</v>
      </c>
      <c r="D16" s="74">
        <v>370000</v>
      </c>
      <c r="E16" s="74">
        <v>150000</v>
      </c>
      <c r="F16" s="74">
        <v>724000</v>
      </c>
      <c r="G16" s="74">
        <v>972000</v>
      </c>
      <c r="H16" s="74">
        <v>536000</v>
      </c>
      <c r="I16" s="74">
        <v>120000</v>
      </c>
      <c r="J16" s="74">
        <v>85000</v>
      </c>
      <c r="K16" s="74">
        <v>340000</v>
      </c>
      <c r="L16" s="74">
        <v>425000</v>
      </c>
      <c r="M16" s="74">
        <v>1051000</v>
      </c>
      <c r="N16" s="74">
        <v>54000</v>
      </c>
      <c r="O16" s="74">
        <v>20000</v>
      </c>
      <c r="P16" s="74">
        <f t="shared" si="0"/>
        <v>74000</v>
      </c>
    </row>
    <row r="17" spans="1:16" s="71" customFormat="1" x14ac:dyDescent="0.35">
      <c r="A17" s="72">
        <v>12</v>
      </c>
      <c r="B17" s="73" t="s">
        <v>92</v>
      </c>
      <c r="C17" s="73" t="s">
        <v>93</v>
      </c>
      <c r="D17" s="74">
        <v>430000</v>
      </c>
      <c r="E17" s="74">
        <v>170000</v>
      </c>
      <c r="F17" s="74">
        <v>686000</v>
      </c>
      <c r="G17" s="74">
        <v>932000</v>
      </c>
      <c r="H17" s="74">
        <v>200000</v>
      </c>
      <c r="I17" s="74">
        <v>150000</v>
      </c>
      <c r="J17" s="74">
        <v>105000</v>
      </c>
      <c r="K17" s="74">
        <v>414000</v>
      </c>
      <c r="L17" s="74">
        <v>498000</v>
      </c>
      <c r="M17" s="74">
        <v>931000</v>
      </c>
      <c r="N17" s="74">
        <v>50000</v>
      </c>
      <c r="O17" s="74">
        <v>21000</v>
      </c>
      <c r="P17" s="74">
        <f t="shared" si="0"/>
        <v>71000</v>
      </c>
    </row>
    <row r="18" spans="1:16" s="71" customFormat="1" x14ac:dyDescent="0.35">
      <c r="A18" s="72">
        <v>13</v>
      </c>
      <c r="B18" s="73" t="s">
        <v>94</v>
      </c>
      <c r="C18" s="73" t="s">
        <v>95</v>
      </c>
      <c r="D18" s="74">
        <v>530000</v>
      </c>
      <c r="E18" s="74">
        <v>210000</v>
      </c>
      <c r="F18" s="74">
        <v>730000</v>
      </c>
      <c r="G18" s="74">
        <v>1139000</v>
      </c>
      <c r="H18" s="74">
        <v>256000</v>
      </c>
      <c r="I18" s="74">
        <v>180000</v>
      </c>
      <c r="J18" s="74">
        <v>130000</v>
      </c>
      <c r="K18" s="74">
        <v>359000</v>
      </c>
      <c r="L18" s="74">
        <v>455000</v>
      </c>
      <c r="M18" s="74">
        <v>1197000</v>
      </c>
      <c r="N18" s="74">
        <v>53000</v>
      </c>
      <c r="O18" s="74">
        <v>24000</v>
      </c>
      <c r="P18" s="74">
        <f t="shared" si="0"/>
        <v>77000</v>
      </c>
    </row>
    <row r="19" spans="1:16" s="71" customFormat="1" x14ac:dyDescent="0.35">
      <c r="A19" s="72">
        <v>14</v>
      </c>
      <c r="B19" s="73" t="s">
        <v>96</v>
      </c>
      <c r="C19" s="73" t="s">
        <v>97</v>
      </c>
      <c r="D19" s="74">
        <v>370000</v>
      </c>
      <c r="E19" s="74">
        <v>150000</v>
      </c>
      <c r="F19" s="74">
        <v>750000</v>
      </c>
      <c r="G19" s="74">
        <v>1270000</v>
      </c>
      <c r="H19" s="74">
        <v>108000</v>
      </c>
      <c r="I19" s="74">
        <v>130000</v>
      </c>
      <c r="J19" s="74">
        <v>95000</v>
      </c>
      <c r="K19" s="74">
        <v>255000</v>
      </c>
      <c r="L19" s="74">
        <v>319000</v>
      </c>
      <c r="M19" s="74">
        <v>770000</v>
      </c>
      <c r="N19" s="74">
        <v>68750</v>
      </c>
      <c r="O19" s="74">
        <v>16000</v>
      </c>
      <c r="P19" s="74">
        <f t="shared" si="0"/>
        <v>84750</v>
      </c>
    </row>
    <row r="20" spans="1:16" s="71" customFormat="1" x14ac:dyDescent="0.35">
      <c r="A20" s="72">
        <v>15</v>
      </c>
      <c r="B20" s="73" t="s">
        <v>98</v>
      </c>
      <c r="C20" s="73" t="s">
        <v>99</v>
      </c>
      <c r="D20" s="74">
        <v>420000</v>
      </c>
      <c r="E20" s="74">
        <v>170000</v>
      </c>
      <c r="F20" s="74">
        <v>845000</v>
      </c>
      <c r="G20" s="74">
        <v>905000</v>
      </c>
      <c r="H20" s="74">
        <v>267000</v>
      </c>
      <c r="I20" s="74">
        <v>140000</v>
      </c>
      <c r="J20" s="74">
        <v>100000</v>
      </c>
      <c r="K20" s="74">
        <v>262000</v>
      </c>
      <c r="L20" s="74">
        <v>351000</v>
      </c>
      <c r="M20" s="74">
        <v>750000</v>
      </c>
      <c r="N20" s="74">
        <v>55000</v>
      </c>
      <c r="O20" s="74">
        <v>16000</v>
      </c>
      <c r="P20" s="74">
        <f t="shared" si="0"/>
        <v>71000</v>
      </c>
    </row>
    <row r="21" spans="1:16" s="71" customFormat="1" x14ac:dyDescent="0.35">
      <c r="A21" s="72">
        <v>16</v>
      </c>
      <c r="B21" s="73" t="s">
        <v>100</v>
      </c>
      <c r="C21" s="73" t="s">
        <v>101</v>
      </c>
      <c r="D21" s="74">
        <v>410000</v>
      </c>
      <c r="E21" s="74">
        <v>160000</v>
      </c>
      <c r="F21" s="74">
        <v>814000</v>
      </c>
      <c r="G21" s="74">
        <v>1171000</v>
      </c>
      <c r="H21" s="74">
        <v>233000</v>
      </c>
      <c r="I21" s="74">
        <v>140000</v>
      </c>
      <c r="J21" s="74">
        <v>100000</v>
      </c>
      <c r="K21" s="74">
        <v>338000</v>
      </c>
      <c r="L21" s="74">
        <v>408000</v>
      </c>
      <c r="M21" s="74">
        <v>1381000</v>
      </c>
      <c r="N21" s="74">
        <v>49000</v>
      </c>
      <c r="O21" s="74">
        <v>23000</v>
      </c>
      <c r="P21" s="74">
        <f t="shared" si="0"/>
        <v>72000</v>
      </c>
    </row>
    <row r="22" spans="1:16" s="71" customFormat="1" x14ac:dyDescent="0.35">
      <c r="A22" s="72">
        <v>17</v>
      </c>
      <c r="B22" s="73" t="s">
        <v>102</v>
      </c>
      <c r="C22" s="73" t="s">
        <v>103</v>
      </c>
      <c r="D22" s="74">
        <v>480000</v>
      </c>
      <c r="E22" s="74">
        <v>190000</v>
      </c>
      <c r="F22" s="74">
        <v>1138000</v>
      </c>
      <c r="G22" s="74">
        <v>1157000</v>
      </c>
      <c r="H22" s="74">
        <v>227000</v>
      </c>
      <c r="I22" s="74">
        <v>160000</v>
      </c>
      <c r="J22" s="74">
        <v>115000</v>
      </c>
      <c r="K22" s="74">
        <v>362000</v>
      </c>
      <c r="L22" s="74">
        <v>441000</v>
      </c>
      <c r="M22" s="74">
        <v>1419000</v>
      </c>
      <c r="N22" s="74">
        <v>48000</v>
      </c>
      <c r="O22" s="74">
        <v>21000</v>
      </c>
      <c r="P22" s="74">
        <f t="shared" si="0"/>
        <v>69000</v>
      </c>
    </row>
    <row r="23" spans="1:16" s="71" customFormat="1" x14ac:dyDescent="0.35">
      <c r="A23" s="72">
        <v>18</v>
      </c>
      <c r="B23" s="73" t="s">
        <v>104</v>
      </c>
      <c r="C23" s="73" t="s">
        <v>105</v>
      </c>
      <c r="D23" s="74">
        <v>440000</v>
      </c>
      <c r="E23" s="74">
        <v>180000</v>
      </c>
      <c r="F23" s="74">
        <v>907000</v>
      </c>
      <c r="G23" s="74">
        <v>1103000</v>
      </c>
      <c r="H23" s="74">
        <v>231000</v>
      </c>
      <c r="I23" s="74">
        <v>150000</v>
      </c>
      <c r="J23" s="74">
        <v>105000</v>
      </c>
      <c r="K23" s="74">
        <v>397000</v>
      </c>
      <c r="L23" s="74">
        <v>420000</v>
      </c>
      <c r="M23" s="74">
        <v>820000</v>
      </c>
      <c r="N23" s="74">
        <v>49000</v>
      </c>
      <c r="O23" s="74">
        <v>18000</v>
      </c>
      <c r="P23" s="74">
        <f t="shared" si="0"/>
        <v>67000</v>
      </c>
    </row>
    <row r="24" spans="1:16" s="71" customFormat="1" x14ac:dyDescent="0.35">
      <c r="A24" s="72">
        <v>19</v>
      </c>
      <c r="B24" s="73" t="s">
        <v>106</v>
      </c>
      <c r="C24" s="73" t="s">
        <v>107</v>
      </c>
      <c r="D24" s="74">
        <v>430000</v>
      </c>
      <c r="E24" s="74">
        <v>170000</v>
      </c>
      <c r="F24" s="74">
        <v>688000</v>
      </c>
      <c r="G24" s="74">
        <v>857000</v>
      </c>
      <c r="H24" s="74">
        <v>116000</v>
      </c>
      <c r="I24" s="74">
        <v>140000</v>
      </c>
      <c r="J24" s="74">
        <v>100000</v>
      </c>
      <c r="K24" s="74">
        <v>339000</v>
      </c>
      <c r="L24" s="74">
        <v>448000</v>
      </c>
      <c r="M24" s="74">
        <v>1032000</v>
      </c>
      <c r="N24" s="74">
        <v>52000</v>
      </c>
      <c r="O24" s="74">
        <v>22000</v>
      </c>
      <c r="P24" s="74">
        <f t="shared" si="0"/>
        <v>74000</v>
      </c>
    </row>
    <row r="25" spans="1:16" s="71" customFormat="1" x14ac:dyDescent="0.35">
      <c r="A25" s="72">
        <v>20</v>
      </c>
      <c r="B25" s="73" t="s">
        <v>108</v>
      </c>
      <c r="C25" s="73" t="s">
        <v>109</v>
      </c>
      <c r="D25" s="74">
        <v>380000</v>
      </c>
      <c r="E25" s="74">
        <v>150000</v>
      </c>
      <c r="F25" s="74">
        <v>538000</v>
      </c>
      <c r="G25" s="74">
        <v>868000</v>
      </c>
      <c r="H25" s="74">
        <v>171000</v>
      </c>
      <c r="I25" s="74">
        <v>130000</v>
      </c>
      <c r="J25" s="74">
        <v>95000</v>
      </c>
      <c r="K25" s="74">
        <v>277000</v>
      </c>
      <c r="L25" s="74">
        <v>387000</v>
      </c>
      <c r="M25" s="74">
        <v>774000</v>
      </c>
      <c r="N25" s="74">
        <v>51000</v>
      </c>
      <c r="O25" s="74">
        <v>17000</v>
      </c>
      <c r="P25" s="74">
        <f t="shared" si="0"/>
        <v>68000</v>
      </c>
    </row>
    <row r="26" spans="1:16" s="71" customFormat="1" x14ac:dyDescent="0.35">
      <c r="A26" s="72">
        <v>21</v>
      </c>
      <c r="B26" s="73" t="s">
        <v>110</v>
      </c>
      <c r="C26" s="73" t="s">
        <v>111</v>
      </c>
      <c r="D26" s="74">
        <v>360000</v>
      </c>
      <c r="E26" s="74">
        <v>140000</v>
      </c>
      <c r="F26" s="74">
        <v>659000</v>
      </c>
      <c r="G26" s="74">
        <v>1177000</v>
      </c>
      <c r="H26" s="74">
        <v>134000</v>
      </c>
      <c r="I26" s="74">
        <v>120000</v>
      </c>
      <c r="J26" s="74">
        <v>85000</v>
      </c>
      <c r="K26" s="74">
        <v>288000</v>
      </c>
      <c r="L26" s="74">
        <v>365000</v>
      </c>
      <c r="M26" s="74">
        <v>1272000</v>
      </c>
      <c r="N26" s="74">
        <v>42000</v>
      </c>
      <c r="O26" s="74">
        <v>15000</v>
      </c>
      <c r="P26" s="74">
        <f t="shared" si="0"/>
        <v>57000</v>
      </c>
    </row>
    <row r="27" spans="1:16" s="71" customFormat="1" x14ac:dyDescent="0.35">
      <c r="A27" s="72">
        <v>22</v>
      </c>
      <c r="B27" s="73" t="s">
        <v>112</v>
      </c>
      <c r="C27" s="73" t="s">
        <v>113</v>
      </c>
      <c r="D27" s="74">
        <v>380000</v>
      </c>
      <c r="E27" s="74">
        <v>150000</v>
      </c>
      <c r="F27" s="74">
        <v>697000</v>
      </c>
      <c r="G27" s="74">
        <v>837000</v>
      </c>
      <c r="H27" s="74">
        <v>180000</v>
      </c>
      <c r="I27" s="74">
        <v>130000</v>
      </c>
      <c r="J27" s="74">
        <v>95000</v>
      </c>
      <c r="K27" s="74">
        <v>250000</v>
      </c>
      <c r="L27" s="74">
        <v>366000</v>
      </c>
      <c r="M27" s="74">
        <v>809000</v>
      </c>
      <c r="N27" s="74">
        <v>51000</v>
      </c>
      <c r="O27" s="74">
        <v>17000</v>
      </c>
      <c r="P27" s="74">
        <f t="shared" si="0"/>
        <v>68000</v>
      </c>
    </row>
    <row r="28" spans="1:16" s="71" customFormat="1" x14ac:dyDescent="0.35">
      <c r="A28" s="72">
        <v>23</v>
      </c>
      <c r="B28" s="73" t="s">
        <v>114</v>
      </c>
      <c r="C28" s="73" t="s">
        <v>115</v>
      </c>
      <c r="D28" s="74">
        <v>430000</v>
      </c>
      <c r="E28" s="74">
        <v>170000</v>
      </c>
      <c r="F28" s="74">
        <v>804000</v>
      </c>
      <c r="G28" s="74">
        <v>1100000</v>
      </c>
      <c r="H28" s="74">
        <v>533000</v>
      </c>
      <c r="I28" s="74">
        <v>150000</v>
      </c>
      <c r="J28" s="74">
        <v>105000</v>
      </c>
      <c r="K28" s="74">
        <v>241000</v>
      </c>
      <c r="L28" s="74">
        <v>366000</v>
      </c>
      <c r="M28" s="74">
        <v>900000</v>
      </c>
      <c r="N28" s="74">
        <v>48000</v>
      </c>
      <c r="O28" s="74">
        <v>26000</v>
      </c>
      <c r="P28" s="74">
        <f t="shared" si="0"/>
        <v>74000</v>
      </c>
    </row>
    <row r="29" spans="1:16" s="71" customFormat="1" x14ac:dyDescent="0.35">
      <c r="A29" s="72">
        <v>24</v>
      </c>
      <c r="B29" s="73" t="s">
        <v>116</v>
      </c>
      <c r="C29" s="73" t="s">
        <v>117</v>
      </c>
      <c r="D29" s="74">
        <v>430000</v>
      </c>
      <c r="E29" s="74">
        <v>170000</v>
      </c>
      <c r="F29" s="74">
        <v>904000</v>
      </c>
      <c r="G29" s="74">
        <v>1100000</v>
      </c>
      <c r="H29" s="74">
        <v>218000</v>
      </c>
      <c r="I29" s="74">
        <v>150000</v>
      </c>
      <c r="J29" s="74">
        <v>105000</v>
      </c>
      <c r="K29" s="74">
        <v>260000</v>
      </c>
      <c r="L29" s="74">
        <v>331000</v>
      </c>
      <c r="M29" s="74">
        <v>874000</v>
      </c>
      <c r="N29" s="74">
        <v>53000</v>
      </c>
      <c r="O29" s="74">
        <v>21000</v>
      </c>
      <c r="P29" s="74">
        <f t="shared" si="0"/>
        <v>74000</v>
      </c>
    </row>
    <row r="30" spans="1:16" s="71" customFormat="1" x14ac:dyDescent="0.35">
      <c r="A30" s="72">
        <v>25</v>
      </c>
      <c r="B30" s="73" t="s">
        <v>118</v>
      </c>
      <c r="C30" s="73" t="s">
        <v>119</v>
      </c>
      <c r="D30" s="74">
        <v>370000</v>
      </c>
      <c r="E30" s="74">
        <v>150000</v>
      </c>
      <c r="F30" s="74">
        <v>978000</v>
      </c>
      <c r="G30" s="74">
        <v>1195000</v>
      </c>
      <c r="H30" s="74">
        <v>138000</v>
      </c>
      <c r="I30" s="74">
        <v>130000</v>
      </c>
      <c r="J30" s="74">
        <v>95000</v>
      </c>
      <c r="K30" s="74">
        <v>269000</v>
      </c>
      <c r="L30" s="74">
        <v>357000</v>
      </c>
      <c r="M30" s="74">
        <v>922000</v>
      </c>
      <c r="N30" s="74">
        <v>55000</v>
      </c>
      <c r="O30" s="74">
        <v>26000</v>
      </c>
      <c r="P30" s="74">
        <f t="shared" si="0"/>
        <v>81000</v>
      </c>
    </row>
    <row r="31" spans="1:16" s="71" customFormat="1" x14ac:dyDescent="0.35">
      <c r="A31" s="72">
        <v>26</v>
      </c>
      <c r="B31" s="73" t="s">
        <v>120</v>
      </c>
      <c r="C31" s="73" t="s">
        <v>121</v>
      </c>
      <c r="D31" s="74">
        <v>370000</v>
      </c>
      <c r="E31" s="74">
        <v>150000</v>
      </c>
      <c r="F31" s="74">
        <v>955000</v>
      </c>
      <c r="G31" s="74">
        <v>792000</v>
      </c>
      <c r="H31" s="74">
        <v>265000</v>
      </c>
      <c r="I31" s="74">
        <v>130000</v>
      </c>
      <c r="J31" s="74">
        <v>95000</v>
      </c>
      <c r="K31" s="74">
        <v>225000</v>
      </c>
      <c r="L31" s="74">
        <v>289000</v>
      </c>
      <c r="M31" s="74">
        <v>1299000</v>
      </c>
      <c r="N31" s="74">
        <v>45000</v>
      </c>
      <c r="O31" s="74">
        <v>15000</v>
      </c>
      <c r="P31" s="74">
        <f t="shared" si="0"/>
        <v>60000</v>
      </c>
    </row>
    <row r="32" spans="1:16" s="71" customFormat="1" x14ac:dyDescent="0.35">
      <c r="A32" s="72">
        <v>27</v>
      </c>
      <c r="B32" s="73" t="s">
        <v>122</v>
      </c>
      <c r="C32" s="73" t="s">
        <v>123</v>
      </c>
      <c r="D32" s="74">
        <v>410000</v>
      </c>
      <c r="E32" s="74">
        <v>160000</v>
      </c>
      <c r="F32" s="74">
        <f>704000</f>
        <v>704000</v>
      </c>
      <c r="G32" s="74">
        <v>880000</v>
      </c>
      <c r="H32" s="74">
        <v>313000</v>
      </c>
      <c r="I32" s="74">
        <v>120000</v>
      </c>
      <c r="J32" s="74">
        <v>85000</v>
      </c>
      <c r="K32" s="74">
        <v>269000</v>
      </c>
      <c r="L32" s="74">
        <v>404000</v>
      </c>
      <c r="M32" s="74">
        <v>1006000</v>
      </c>
      <c r="N32" s="74">
        <v>54000</v>
      </c>
      <c r="O32" s="74">
        <v>21000</v>
      </c>
      <c r="P32" s="74">
        <f t="shared" si="0"/>
        <v>75000</v>
      </c>
    </row>
    <row r="33" spans="1:16" s="71" customFormat="1" x14ac:dyDescent="0.35">
      <c r="A33" s="72">
        <v>28</v>
      </c>
      <c r="B33" s="73" t="s">
        <v>124</v>
      </c>
      <c r="C33" s="73" t="s">
        <v>125</v>
      </c>
      <c r="D33" s="74">
        <v>430000</v>
      </c>
      <c r="E33" s="74">
        <v>170000</v>
      </c>
      <c r="F33" s="74">
        <v>745000</v>
      </c>
      <c r="G33" s="74">
        <v>938000</v>
      </c>
      <c r="H33" s="74">
        <v>187000</v>
      </c>
      <c r="I33" s="74">
        <v>150000</v>
      </c>
      <c r="J33" s="74">
        <v>105000</v>
      </c>
      <c r="K33" s="74">
        <v>280000</v>
      </c>
      <c r="L33" s="74">
        <v>397000</v>
      </c>
      <c r="M33" s="74">
        <v>1307000</v>
      </c>
      <c r="N33" s="74">
        <v>56000</v>
      </c>
      <c r="O33" s="74">
        <v>26000</v>
      </c>
      <c r="P33" s="74">
        <f t="shared" si="0"/>
        <v>82000</v>
      </c>
    </row>
    <row r="34" spans="1:16" s="71" customFormat="1" x14ac:dyDescent="0.35">
      <c r="A34" s="72">
        <v>29</v>
      </c>
      <c r="B34" s="73" t="s">
        <v>126</v>
      </c>
      <c r="C34" s="73" t="s">
        <v>127</v>
      </c>
      <c r="D34" s="74">
        <v>370000</v>
      </c>
      <c r="E34" s="74">
        <v>150000</v>
      </c>
      <c r="F34" s="74">
        <v>951000</v>
      </c>
      <c r="G34" s="74">
        <v>824000</v>
      </c>
      <c r="H34" s="74">
        <v>165000</v>
      </c>
      <c r="I34" s="74">
        <v>130000</v>
      </c>
      <c r="J34" s="74">
        <v>95000</v>
      </c>
      <c r="K34" s="74">
        <v>303000</v>
      </c>
      <c r="L34" s="74">
        <v>422000</v>
      </c>
      <c r="M34" s="74">
        <v>1095000</v>
      </c>
      <c r="N34" s="74">
        <v>48000</v>
      </c>
      <c r="O34" s="74">
        <v>18000</v>
      </c>
      <c r="P34" s="74">
        <f t="shared" si="0"/>
        <v>66000</v>
      </c>
    </row>
    <row r="35" spans="1:16" s="71" customFormat="1" x14ac:dyDescent="0.35">
      <c r="A35" s="72">
        <v>30</v>
      </c>
      <c r="B35" s="73" t="s">
        <v>128</v>
      </c>
      <c r="C35" s="73" t="s">
        <v>129</v>
      </c>
      <c r="D35" s="74">
        <v>380000</v>
      </c>
      <c r="E35" s="74">
        <v>150000</v>
      </c>
      <c r="F35" s="74">
        <v>786000</v>
      </c>
      <c r="G35" s="74">
        <v>945000</v>
      </c>
      <c r="H35" s="74">
        <v>171000</v>
      </c>
      <c r="I35" s="74">
        <v>130000</v>
      </c>
      <c r="J35" s="74">
        <v>95000</v>
      </c>
      <c r="K35" s="74">
        <v>309000</v>
      </c>
      <c r="L35" s="74">
        <v>369000</v>
      </c>
      <c r="M35" s="74">
        <v>869000</v>
      </c>
      <c r="N35" s="74">
        <v>49000</v>
      </c>
      <c r="O35" s="74">
        <v>21000</v>
      </c>
      <c r="P35" s="74">
        <f t="shared" si="0"/>
        <v>70000</v>
      </c>
    </row>
    <row r="36" spans="1:16" s="71" customFormat="1" x14ac:dyDescent="0.35">
      <c r="A36" s="72">
        <v>31</v>
      </c>
      <c r="B36" s="73" t="s">
        <v>130</v>
      </c>
      <c r="C36" s="73" t="s">
        <v>131</v>
      </c>
      <c r="D36" s="74">
        <v>380000</v>
      </c>
      <c r="E36" s="74">
        <v>150000</v>
      </c>
      <c r="F36" s="75">
        <f>667000-39000</f>
        <v>628000</v>
      </c>
      <c r="G36" s="74">
        <v>1149000</v>
      </c>
      <c r="H36" s="74">
        <v>288000</v>
      </c>
      <c r="I36" s="74">
        <v>120000</v>
      </c>
      <c r="J36" s="74">
        <v>85000</v>
      </c>
      <c r="K36" s="74">
        <v>265000</v>
      </c>
      <c r="L36" s="74">
        <v>346000</v>
      </c>
      <c r="M36" s="74">
        <v>933000</v>
      </c>
      <c r="N36" s="74">
        <v>59000</v>
      </c>
      <c r="O36" s="74">
        <v>24000</v>
      </c>
      <c r="P36" s="74">
        <f t="shared" si="0"/>
        <v>83000</v>
      </c>
    </row>
    <row r="37" spans="1:16" s="71" customFormat="1" x14ac:dyDescent="0.35">
      <c r="A37" s="72">
        <v>32</v>
      </c>
      <c r="B37" s="73" t="s">
        <v>132</v>
      </c>
      <c r="C37" s="73" t="s">
        <v>133</v>
      </c>
      <c r="D37" s="74">
        <v>430000</v>
      </c>
      <c r="E37" s="74">
        <v>170000</v>
      </c>
      <c r="F37" s="74">
        <v>605000</v>
      </c>
      <c r="G37" s="74">
        <v>1061000</v>
      </c>
      <c r="H37" s="74">
        <v>215000</v>
      </c>
      <c r="I37" s="74">
        <v>130000</v>
      </c>
      <c r="J37" s="74">
        <v>95000</v>
      </c>
      <c r="K37" s="74">
        <v>254000</v>
      </c>
      <c r="L37" s="74">
        <v>446000</v>
      </c>
      <c r="M37" s="74">
        <v>803000</v>
      </c>
      <c r="N37" s="74">
        <v>63000</v>
      </c>
      <c r="O37" s="74">
        <v>25000</v>
      </c>
      <c r="P37" s="74">
        <f t="shared" si="0"/>
        <v>88000</v>
      </c>
    </row>
    <row r="38" spans="1:16" s="71" customFormat="1" x14ac:dyDescent="0.35">
      <c r="A38" s="72">
        <v>33</v>
      </c>
      <c r="B38" s="73" t="s">
        <v>134</v>
      </c>
      <c r="C38" s="76" t="s">
        <v>135</v>
      </c>
      <c r="D38" s="74">
        <v>580000</v>
      </c>
      <c r="E38" s="74">
        <v>230000</v>
      </c>
      <c r="F38" s="74">
        <v>1038000</v>
      </c>
      <c r="G38" s="74">
        <v>1114000</v>
      </c>
      <c r="H38" s="74">
        <v>513000</v>
      </c>
      <c r="I38" s="74">
        <v>200000</v>
      </c>
      <c r="J38" s="74">
        <v>140000</v>
      </c>
      <c r="K38" s="74">
        <v>321000</v>
      </c>
      <c r="L38" s="74">
        <v>478000</v>
      </c>
      <c r="M38" s="74">
        <v>1182000</v>
      </c>
      <c r="N38" s="74">
        <v>61000</v>
      </c>
      <c r="O38" s="74">
        <v>33000</v>
      </c>
      <c r="P38" s="74">
        <f t="shared" si="0"/>
        <v>94000</v>
      </c>
    </row>
    <row r="39" spans="1:16" s="71" customFormat="1" x14ac:dyDescent="0.35">
      <c r="A39" s="72">
        <v>34</v>
      </c>
      <c r="B39" s="73" t="s">
        <v>136</v>
      </c>
      <c r="C39" s="73" t="s">
        <v>137</v>
      </c>
      <c r="D39" s="74">
        <v>480000</v>
      </c>
      <c r="E39" s="74">
        <v>190000</v>
      </c>
      <c r="F39" s="75">
        <f>967000-87000</f>
        <v>880000</v>
      </c>
      <c r="G39" s="74">
        <v>1171000</v>
      </c>
      <c r="H39" s="74">
        <v>236000</v>
      </c>
      <c r="I39" s="74">
        <v>160000</v>
      </c>
      <c r="J39" s="74">
        <v>115000</v>
      </c>
      <c r="K39" s="74">
        <v>310000</v>
      </c>
      <c r="L39" s="74">
        <v>421000</v>
      </c>
      <c r="M39" s="74">
        <v>1120000</v>
      </c>
      <c r="N39" s="74">
        <v>62000</v>
      </c>
      <c r="O39" s="74">
        <v>27000</v>
      </c>
      <c r="P39" s="74">
        <f t="shared" si="0"/>
        <v>89000</v>
      </c>
    </row>
    <row r="40" spans="1:16" s="71" customFormat="1" x14ac:dyDescent="0.35">
      <c r="A40" s="72">
        <v>35</v>
      </c>
      <c r="B40" s="73" t="s">
        <v>138</v>
      </c>
      <c r="C40" s="73" t="s">
        <v>139</v>
      </c>
      <c r="D40" s="74">
        <v>480000</v>
      </c>
      <c r="E40" s="74">
        <v>190000</v>
      </c>
      <c r="F40" s="75">
        <f>967000-87000</f>
        <v>880000</v>
      </c>
      <c r="G40" s="74">
        <v>1171000</v>
      </c>
      <c r="H40" s="74"/>
      <c r="I40" s="74">
        <v>160000</v>
      </c>
      <c r="J40" s="74">
        <v>115000</v>
      </c>
      <c r="K40" s="74">
        <v>310000</v>
      </c>
      <c r="L40" s="74">
        <v>421000</v>
      </c>
      <c r="M40" s="74">
        <v>1120000</v>
      </c>
      <c r="N40" s="74">
        <v>62000</v>
      </c>
      <c r="O40" s="74">
        <v>27000</v>
      </c>
      <c r="P40" s="74">
        <f t="shared" si="0"/>
        <v>89000</v>
      </c>
    </row>
    <row r="41" spans="1:16" s="71" customFormat="1" x14ac:dyDescent="0.35">
      <c r="A41" s="72">
        <v>36</v>
      </c>
      <c r="B41" s="73" t="s">
        <v>140</v>
      </c>
      <c r="C41" s="73" t="s">
        <v>141</v>
      </c>
      <c r="D41" s="74">
        <v>580000</v>
      </c>
      <c r="E41" s="74">
        <v>230000</v>
      </c>
      <c r="F41" s="75">
        <f>1038000-358000</f>
        <v>680000</v>
      </c>
      <c r="G41" s="74">
        <v>1114000</v>
      </c>
      <c r="H41" s="74"/>
      <c r="I41" s="74">
        <v>200000</v>
      </c>
      <c r="J41" s="74">
        <v>140000</v>
      </c>
      <c r="K41" s="74">
        <v>321000</v>
      </c>
      <c r="L41" s="74">
        <v>478000</v>
      </c>
      <c r="M41" s="74">
        <v>1182000</v>
      </c>
      <c r="N41" s="74">
        <v>61000</v>
      </c>
      <c r="O41" s="74">
        <v>33000</v>
      </c>
      <c r="P41" s="74">
        <f t="shared" si="0"/>
        <v>94000</v>
      </c>
    </row>
    <row r="42" spans="1:16" s="71" customFormat="1" x14ac:dyDescent="0.35">
      <c r="A42" s="72">
        <v>37</v>
      </c>
      <c r="B42" s="73" t="s">
        <v>142</v>
      </c>
      <c r="C42" s="73" t="s">
        <v>143</v>
      </c>
      <c r="D42" s="74">
        <v>580000</v>
      </c>
      <c r="E42" s="74">
        <v>230000</v>
      </c>
      <c r="F42" s="75">
        <f>1526000-846000</f>
        <v>680000</v>
      </c>
      <c r="G42" s="74">
        <v>1638000</v>
      </c>
      <c r="H42" s="74"/>
      <c r="I42" s="74">
        <v>200000</v>
      </c>
      <c r="J42" s="74">
        <v>140000</v>
      </c>
      <c r="K42" s="74">
        <v>472000</v>
      </c>
      <c r="L42" s="74">
        <v>703000</v>
      </c>
      <c r="M42" s="75">
        <f>1738000-298000</f>
        <v>1440000</v>
      </c>
      <c r="N42" s="74">
        <v>90000</v>
      </c>
      <c r="O42" s="74">
        <v>49000</v>
      </c>
      <c r="P42" s="74">
        <f t="shared" si="0"/>
        <v>139000</v>
      </c>
    </row>
    <row r="43" spans="1:16" s="71" customFormat="1" x14ac:dyDescent="0.35">
      <c r="A43" s="72">
        <v>38</v>
      </c>
      <c r="B43" s="73" t="s">
        <v>144</v>
      </c>
      <c r="C43" s="73" t="s">
        <v>145</v>
      </c>
      <c r="D43" s="74">
        <v>580000</v>
      </c>
      <c r="E43" s="74">
        <v>230000</v>
      </c>
      <c r="F43" s="75">
        <f>1536000-856000</f>
        <v>680000</v>
      </c>
      <c r="G43" s="74">
        <v>1649000</v>
      </c>
      <c r="H43" s="74"/>
      <c r="I43" s="74">
        <v>200000</v>
      </c>
      <c r="J43" s="74">
        <v>140000</v>
      </c>
      <c r="K43" s="74">
        <v>472000</v>
      </c>
      <c r="L43" s="74">
        <v>703000</v>
      </c>
      <c r="M43" s="75">
        <f>1738000-298000</f>
        <v>1440000</v>
      </c>
      <c r="N43" s="74">
        <v>91000</v>
      </c>
      <c r="O43" s="74">
        <v>40000</v>
      </c>
      <c r="P43" s="74">
        <f t="shared" si="0"/>
        <v>131000</v>
      </c>
    </row>
    <row r="44" spans="1:16" s="71" customFormat="1" x14ac:dyDescent="0.35">
      <c r="B44" s="77" t="s">
        <v>146</v>
      </c>
      <c r="C44" s="77"/>
      <c r="D44" s="78">
        <f>AVERAGE(D6:D43)</f>
        <v>422368.42105263157</v>
      </c>
      <c r="E44" s="78">
        <f>AVERAGE(E6:E43)</f>
        <v>167894.73684210525</v>
      </c>
      <c r="F44" s="78">
        <f>AVERAGE(F6:F43)</f>
        <v>769736.84210526315</v>
      </c>
      <c r="G44" s="78">
        <f>AVERAGE(G6:G43)</f>
        <v>1075236.8421052631</v>
      </c>
      <c r="H44" s="78">
        <f>AVERAGE(H6:H39)</f>
        <v>220352.9411764706</v>
      </c>
      <c r="I44" s="78">
        <f t="shared" ref="I44:P44" si="1">AVERAGE(I6:I43)</f>
        <v>142631.57894736843</v>
      </c>
      <c r="J44" s="78">
        <f t="shared" si="1"/>
        <v>101842.10526315789</v>
      </c>
      <c r="K44" s="78">
        <f t="shared" si="1"/>
        <v>300000</v>
      </c>
      <c r="L44" s="78">
        <f t="shared" si="1"/>
        <v>408394.73684210528</v>
      </c>
      <c r="M44" s="78">
        <f t="shared" si="1"/>
        <v>1016000</v>
      </c>
      <c r="N44" s="78">
        <f t="shared" si="1"/>
        <v>54335.526315789473</v>
      </c>
      <c r="O44" s="78">
        <f t="shared" si="1"/>
        <v>22394.736842105263</v>
      </c>
      <c r="P44" s="78">
        <f t="shared" si="1"/>
        <v>76730.263157894733</v>
      </c>
    </row>
    <row r="45" spans="1:16" s="71" customFormat="1" x14ac:dyDescent="0.35">
      <c r="B45" s="77"/>
      <c r="C45" s="77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</row>
    <row r="49" spans="1:2" x14ac:dyDescent="0.3">
      <c r="A49" s="80" t="s">
        <v>147</v>
      </c>
      <c r="B49" s="41" t="s">
        <v>148</v>
      </c>
    </row>
  </sheetData>
  <mergeCells count="12">
    <mergeCell ref="K4:M4"/>
    <mergeCell ref="N4:O4"/>
    <mergeCell ref="A1:O1"/>
    <mergeCell ref="A2:O2"/>
    <mergeCell ref="A4:A5"/>
    <mergeCell ref="B4:B5"/>
    <mergeCell ref="C4:C5"/>
    <mergeCell ref="D4:D5"/>
    <mergeCell ref="E4:E5"/>
    <mergeCell ref="G4:G5"/>
    <mergeCell ref="H4:H5"/>
    <mergeCell ref="I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DA0C4-D807-4AC1-8DEF-F85F07C6FD76}">
  <dimension ref="A1:L43"/>
  <sheetViews>
    <sheetView workbookViewId="0">
      <selection sqref="A1:XFD1048576"/>
    </sheetView>
  </sheetViews>
  <sheetFormatPr defaultRowHeight="11.5" x14ac:dyDescent="0.25"/>
  <cols>
    <col min="1" max="1" width="4.7265625" style="115" customWidth="1"/>
    <col min="2" max="2" width="18.26953125" style="85" customWidth="1"/>
    <col min="3" max="3" width="20.7265625" style="116" customWidth="1"/>
    <col min="4" max="4" width="14.453125" style="120" customWidth="1"/>
    <col min="5" max="5" width="13" style="118" customWidth="1"/>
    <col min="6" max="6" width="4.26953125" style="119" customWidth="1"/>
    <col min="7" max="7" width="50.26953125" style="83" customWidth="1"/>
    <col min="8" max="8" width="15.7265625" style="84" bestFit="1" customWidth="1"/>
    <col min="9" max="10" width="9.7265625" style="83" bestFit="1" customWidth="1"/>
    <col min="11" max="11" width="8.7265625" style="83"/>
    <col min="12" max="12" width="11" style="83" bestFit="1" customWidth="1"/>
    <col min="13" max="256" width="8.7265625" style="85"/>
    <col min="257" max="257" width="4.7265625" style="85" customWidth="1"/>
    <col min="258" max="258" width="18.26953125" style="85" customWidth="1"/>
    <col min="259" max="259" width="20.7265625" style="85" customWidth="1"/>
    <col min="260" max="260" width="14.453125" style="85" customWidth="1"/>
    <col min="261" max="261" width="13" style="85" customWidth="1"/>
    <col min="262" max="262" width="4.26953125" style="85" customWidth="1"/>
    <col min="263" max="263" width="50.26953125" style="85" customWidth="1"/>
    <col min="264" max="264" width="15.7265625" style="85" bestFit="1" customWidth="1"/>
    <col min="265" max="266" width="9.7265625" style="85" bestFit="1" customWidth="1"/>
    <col min="267" max="267" width="8.7265625" style="85"/>
    <col min="268" max="268" width="11" style="85" bestFit="1" customWidth="1"/>
    <col min="269" max="512" width="8.7265625" style="85"/>
    <col min="513" max="513" width="4.7265625" style="85" customWidth="1"/>
    <col min="514" max="514" width="18.26953125" style="85" customWidth="1"/>
    <col min="515" max="515" width="20.7265625" style="85" customWidth="1"/>
    <col min="516" max="516" width="14.453125" style="85" customWidth="1"/>
    <col min="517" max="517" width="13" style="85" customWidth="1"/>
    <col min="518" max="518" width="4.26953125" style="85" customWidth="1"/>
    <col min="519" max="519" width="50.26953125" style="85" customWidth="1"/>
    <col min="520" max="520" width="15.7265625" style="85" bestFit="1" customWidth="1"/>
    <col min="521" max="522" width="9.7265625" style="85" bestFit="1" customWidth="1"/>
    <col min="523" max="523" width="8.7265625" style="85"/>
    <col min="524" max="524" width="11" style="85" bestFit="1" customWidth="1"/>
    <col min="525" max="768" width="8.7265625" style="85"/>
    <col min="769" max="769" width="4.7265625" style="85" customWidth="1"/>
    <col min="770" max="770" width="18.26953125" style="85" customWidth="1"/>
    <col min="771" max="771" width="20.7265625" style="85" customWidth="1"/>
    <col min="772" max="772" width="14.453125" style="85" customWidth="1"/>
    <col min="773" max="773" width="13" style="85" customWidth="1"/>
    <col min="774" max="774" width="4.26953125" style="85" customWidth="1"/>
    <col min="775" max="775" width="50.26953125" style="85" customWidth="1"/>
    <col min="776" max="776" width="15.7265625" style="85" bestFit="1" customWidth="1"/>
    <col min="777" max="778" width="9.7265625" style="85" bestFit="1" customWidth="1"/>
    <col min="779" max="779" width="8.7265625" style="85"/>
    <col min="780" max="780" width="11" style="85" bestFit="1" customWidth="1"/>
    <col min="781" max="1024" width="8.7265625" style="85"/>
    <col min="1025" max="1025" width="4.7265625" style="85" customWidth="1"/>
    <col min="1026" max="1026" width="18.26953125" style="85" customWidth="1"/>
    <col min="1027" max="1027" width="20.7265625" style="85" customWidth="1"/>
    <col min="1028" max="1028" width="14.453125" style="85" customWidth="1"/>
    <col min="1029" max="1029" width="13" style="85" customWidth="1"/>
    <col min="1030" max="1030" width="4.26953125" style="85" customWidth="1"/>
    <col min="1031" max="1031" width="50.26953125" style="85" customWidth="1"/>
    <col min="1032" max="1032" width="15.7265625" style="85" bestFit="1" customWidth="1"/>
    <col min="1033" max="1034" width="9.7265625" style="85" bestFit="1" customWidth="1"/>
    <col min="1035" max="1035" width="8.7265625" style="85"/>
    <col min="1036" max="1036" width="11" style="85" bestFit="1" customWidth="1"/>
    <col min="1037" max="1280" width="8.7265625" style="85"/>
    <col min="1281" max="1281" width="4.7265625" style="85" customWidth="1"/>
    <col min="1282" max="1282" width="18.26953125" style="85" customWidth="1"/>
    <col min="1283" max="1283" width="20.7265625" style="85" customWidth="1"/>
    <col min="1284" max="1284" width="14.453125" style="85" customWidth="1"/>
    <col min="1285" max="1285" width="13" style="85" customWidth="1"/>
    <col min="1286" max="1286" width="4.26953125" style="85" customWidth="1"/>
    <col min="1287" max="1287" width="50.26953125" style="85" customWidth="1"/>
    <col min="1288" max="1288" width="15.7265625" style="85" bestFit="1" customWidth="1"/>
    <col min="1289" max="1290" width="9.7265625" style="85" bestFit="1" customWidth="1"/>
    <col min="1291" max="1291" width="8.7265625" style="85"/>
    <col min="1292" max="1292" width="11" style="85" bestFit="1" customWidth="1"/>
    <col min="1293" max="1536" width="8.7265625" style="85"/>
    <col min="1537" max="1537" width="4.7265625" style="85" customWidth="1"/>
    <col min="1538" max="1538" width="18.26953125" style="85" customWidth="1"/>
    <col min="1539" max="1539" width="20.7265625" style="85" customWidth="1"/>
    <col min="1540" max="1540" width="14.453125" style="85" customWidth="1"/>
    <col min="1541" max="1541" width="13" style="85" customWidth="1"/>
    <col min="1542" max="1542" width="4.26953125" style="85" customWidth="1"/>
    <col min="1543" max="1543" width="50.26953125" style="85" customWidth="1"/>
    <col min="1544" max="1544" width="15.7265625" style="85" bestFit="1" customWidth="1"/>
    <col min="1545" max="1546" width="9.7265625" style="85" bestFit="1" customWidth="1"/>
    <col min="1547" max="1547" width="8.7265625" style="85"/>
    <col min="1548" max="1548" width="11" style="85" bestFit="1" customWidth="1"/>
    <col min="1549" max="1792" width="8.7265625" style="85"/>
    <col min="1793" max="1793" width="4.7265625" style="85" customWidth="1"/>
    <col min="1794" max="1794" width="18.26953125" style="85" customWidth="1"/>
    <col min="1795" max="1795" width="20.7265625" style="85" customWidth="1"/>
    <col min="1796" max="1796" width="14.453125" style="85" customWidth="1"/>
    <col min="1797" max="1797" width="13" style="85" customWidth="1"/>
    <col min="1798" max="1798" width="4.26953125" style="85" customWidth="1"/>
    <col min="1799" max="1799" width="50.26953125" style="85" customWidth="1"/>
    <col min="1800" max="1800" width="15.7265625" style="85" bestFit="1" customWidth="1"/>
    <col min="1801" max="1802" width="9.7265625" style="85" bestFit="1" customWidth="1"/>
    <col min="1803" max="1803" width="8.7265625" style="85"/>
    <col min="1804" max="1804" width="11" style="85" bestFit="1" customWidth="1"/>
    <col min="1805" max="2048" width="8.7265625" style="85"/>
    <col min="2049" max="2049" width="4.7265625" style="85" customWidth="1"/>
    <col min="2050" max="2050" width="18.26953125" style="85" customWidth="1"/>
    <col min="2051" max="2051" width="20.7265625" style="85" customWidth="1"/>
    <col min="2052" max="2052" width="14.453125" style="85" customWidth="1"/>
    <col min="2053" max="2053" width="13" style="85" customWidth="1"/>
    <col min="2054" max="2054" width="4.26953125" style="85" customWidth="1"/>
    <col min="2055" max="2055" width="50.26953125" style="85" customWidth="1"/>
    <col min="2056" max="2056" width="15.7265625" style="85" bestFit="1" customWidth="1"/>
    <col min="2057" max="2058" width="9.7265625" style="85" bestFit="1" customWidth="1"/>
    <col min="2059" max="2059" width="8.7265625" style="85"/>
    <col min="2060" max="2060" width="11" style="85" bestFit="1" customWidth="1"/>
    <col min="2061" max="2304" width="8.7265625" style="85"/>
    <col min="2305" max="2305" width="4.7265625" style="85" customWidth="1"/>
    <col min="2306" max="2306" width="18.26953125" style="85" customWidth="1"/>
    <col min="2307" max="2307" width="20.7265625" style="85" customWidth="1"/>
    <col min="2308" max="2308" width="14.453125" style="85" customWidth="1"/>
    <col min="2309" max="2309" width="13" style="85" customWidth="1"/>
    <col min="2310" max="2310" width="4.26953125" style="85" customWidth="1"/>
    <col min="2311" max="2311" width="50.26953125" style="85" customWidth="1"/>
    <col min="2312" max="2312" width="15.7265625" style="85" bestFit="1" customWidth="1"/>
    <col min="2313" max="2314" width="9.7265625" style="85" bestFit="1" customWidth="1"/>
    <col min="2315" max="2315" width="8.7265625" style="85"/>
    <col min="2316" max="2316" width="11" style="85" bestFit="1" customWidth="1"/>
    <col min="2317" max="2560" width="8.7265625" style="85"/>
    <col min="2561" max="2561" width="4.7265625" style="85" customWidth="1"/>
    <col min="2562" max="2562" width="18.26953125" style="85" customWidth="1"/>
    <col min="2563" max="2563" width="20.7265625" style="85" customWidth="1"/>
    <col min="2564" max="2564" width="14.453125" style="85" customWidth="1"/>
    <col min="2565" max="2565" width="13" style="85" customWidth="1"/>
    <col min="2566" max="2566" width="4.26953125" style="85" customWidth="1"/>
    <col min="2567" max="2567" width="50.26953125" style="85" customWidth="1"/>
    <col min="2568" max="2568" width="15.7265625" style="85" bestFit="1" customWidth="1"/>
    <col min="2569" max="2570" width="9.7265625" style="85" bestFit="1" customWidth="1"/>
    <col min="2571" max="2571" width="8.7265625" style="85"/>
    <col min="2572" max="2572" width="11" style="85" bestFit="1" customWidth="1"/>
    <col min="2573" max="2816" width="8.7265625" style="85"/>
    <col min="2817" max="2817" width="4.7265625" style="85" customWidth="1"/>
    <col min="2818" max="2818" width="18.26953125" style="85" customWidth="1"/>
    <col min="2819" max="2819" width="20.7265625" style="85" customWidth="1"/>
    <col min="2820" max="2820" width="14.453125" style="85" customWidth="1"/>
    <col min="2821" max="2821" width="13" style="85" customWidth="1"/>
    <col min="2822" max="2822" width="4.26953125" style="85" customWidth="1"/>
    <col min="2823" max="2823" width="50.26953125" style="85" customWidth="1"/>
    <col min="2824" max="2824" width="15.7265625" style="85" bestFit="1" customWidth="1"/>
    <col min="2825" max="2826" width="9.7265625" style="85" bestFit="1" customWidth="1"/>
    <col min="2827" max="2827" width="8.7265625" style="85"/>
    <col min="2828" max="2828" width="11" style="85" bestFit="1" customWidth="1"/>
    <col min="2829" max="3072" width="8.7265625" style="85"/>
    <col min="3073" max="3073" width="4.7265625" style="85" customWidth="1"/>
    <col min="3074" max="3074" width="18.26953125" style="85" customWidth="1"/>
    <col min="3075" max="3075" width="20.7265625" style="85" customWidth="1"/>
    <col min="3076" max="3076" width="14.453125" style="85" customWidth="1"/>
    <col min="3077" max="3077" width="13" style="85" customWidth="1"/>
    <col min="3078" max="3078" width="4.26953125" style="85" customWidth="1"/>
    <col min="3079" max="3079" width="50.26953125" style="85" customWidth="1"/>
    <col min="3080" max="3080" width="15.7265625" style="85" bestFit="1" customWidth="1"/>
    <col min="3081" max="3082" width="9.7265625" style="85" bestFit="1" customWidth="1"/>
    <col min="3083" max="3083" width="8.7265625" style="85"/>
    <col min="3084" max="3084" width="11" style="85" bestFit="1" customWidth="1"/>
    <col min="3085" max="3328" width="8.7265625" style="85"/>
    <col min="3329" max="3329" width="4.7265625" style="85" customWidth="1"/>
    <col min="3330" max="3330" width="18.26953125" style="85" customWidth="1"/>
    <col min="3331" max="3331" width="20.7265625" style="85" customWidth="1"/>
    <col min="3332" max="3332" width="14.453125" style="85" customWidth="1"/>
    <col min="3333" max="3333" width="13" style="85" customWidth="1"/>
    <col min="3334" max="3334" width="4.26953125" style="85" customWidth="1"/>
    <col min="3335" max="3335" width="50.26953125" style="85" customWidth="1"/>
    <col min="3336" max="3336" width="15.7265625" style="85" bestFit="1" customWidth="1"/>
    <col min="3337" max="3338" width="9.7265625" style="85" bestFit="1" customWidth="1"/>
    <col min="3339" max="3339" width="8.7265625" style="85"/>
    <col min="3340" max="3340" width="11" style="85" bestFit="1" customWidth="1"/>
    <col min="3341" max="3584" width="8.7265625" style="85"/>
    <col min="3585" max="3585" width="4.7265625" style="85" customWidth="1"/>
    <col min="3586" max="3586" width="18.26953125" style="85" customWidth="1"/>
    <col min="3587" max="3587" width="20.7265625" style="85" customWidth="1"/>
    <col min="3588" max="3588" width="14.453125" style="85" customWidth="1"/>
    <col min="3589" max="3589" width="13" style="85" customWidth="1"/>
    <col min="3590" max="3590" width="4.26953125" style="85" customWidth="1"/>
    <col min="3591" max="3591" width="50.26953125" style="85" customWidth="1"/>
    <col min="3592" max="3592" width="15.7265625" style="85" bestFit="1" customWidth="1"/>
    <col min="3593" max="3594" width="9.7265625" style="85" bestFit="1" customWidth="1"/>
    <col min="3595" max="3595" width="8.7265625" style="85"/>
    <col min="3596" max="3596" width="11" style="85" bestFit="1" customWidth="1"/>
    <col min="3597" max="3840" width="8.7265625" style="85"/>
    <col min="3841" max="3841" width="4.7265625" style="85" customWidth="1"/>
    <col min="3842" max="3842" width="18.26953125" style="85" customWidth="1"/>
    <col min="3843" max="3843" width="20.7265625" style="85" customWidth="1"/>
    <col min="3844" max="3844" width="14.453125" style="85" customWidth="1"/>
    <col min="3845" max="3845" width="13" style="85" customWidth="1"/>
    <col min="3846" max="3846" width="4.26953125" style="85" customWidth="1"/>
    <col min="3847" max="3847" width="50.26953125" style="85" customWidth="1"/>
    <col min="3848" max="3848" width="15.7265625" style="85" bestFit="1" customWidth="1"/>
    <col min="3849" max="3850" width="9.7265625" style="85" bestFit="1" customWidth="1"/>
    <col min="3851" max="3851" width="8.7265625" style="85"/>
    <col min="3852" max="3852" width="11" style="85" bestFit="1" customWidth="1"/>
    <col min="3853" max="4096" width="8.7265625" style="85"/>
    <col min="4097" max="4097" width="4.7265625" style="85" customWidth="1"/>
    <col min="4098" max="4098" width="18.26953125" style="85" customWidth="1"/>
    <col min="4099" max="4099" width="20.7265625" style="85" customWidth="1"/>
    <col min="4100" max="4100" width="14.453125" style="85" customWidth="1"/>
    <col min="4101" max="4101" width="13" style="85" customWidth="1"/>
    <col min="4102" max="4102" width="4.26953125" style="85" customWidth="1"/>
    <col min="4103" max="4103" width="50.26953125" style="85" customWidth="1"/>
    <col min="4104" max="4104" width="15.7265625" style="85" bestFit="1" customWidth="1"/>
    <col min="4105" max="4106" width="9.7265625" style="85" bestFit="1" customWidth="1"/>
    <col min="4107" max="4107" width="8.7265625" style="85"/>
    <col min="4108" max="4108" width="11" style="85" bestFit="1" customWidth="1"/>
    <col min="4109" max="4352" width="8.7265625" style="85"/>
    <col min="4353" max="4353" width="4.7265625" style="85" customWidth="1"/>
    <col min="4354" max="4354" width="18.26953125" style="85" customWidth="1"/>
    <col min="4355" max="4355" width="20.7265625" style="85" customWidth="1"/>
    <col min="4356" max="4356" width="14.453125" style="85" customWidth="1"/>
    <col min="4357" max="4357" width="13" style="85" customWidth="1"/>
    <col min="4358" max="4358" width="4.26953125" style="85" customWidth="1"/>
    <col min="4359" max="4359" width="50.26953125" style="85" customWidth="1"/>
    <col min="4360" max="4360" width="15.7265625" style="85" bestFit="1" customWidth="1"/>
    <col min="4361" max="4362" width="9.7265625" style="85" bestFit="1" customWidth="1"/>
    <col min="4363" max="4363" width="8.7265625" style="85"/>
    <col min="4364" max="4364" width="11" style="85" bestFit="1" customWidth="1"/>
    <col min="4365" max="4608" width="8.7265625" style="85"/>
    <col min="4609" max="4609" width="4.7265625" style="85" customWidth="1"/>
    <col min="4610" max="4610" width="18.26953125" style="85" customWidth="1"/>
    <col min="4611" max="4611" width="20.7265625" style="85" customWidth="1"/>
    <col min="4612" max="4612" width="14.453125" style="85" customWidth="1"/>
    <col min="4613" max="4613" width="13" style="85" customWidth="1"/>
    <col min="4614" max="4614" width="4.26953125" style="85" customWidth="1"/>
    <col min="4615" max="4615" width="50.26953125" style="85" customWidth="1"/>
    <col min="4616" max="4616" width="15.7265625" style="85" bestFit="1" customWidth="1"/>
    <col min="4617" max="4618" width="9.7265625" style="85" bestFit="1" customWidth="1"/>
    <col min="4619" max="4619" width="8.7265625" style="85"/>
    <col min="4620" max="4620" width="11" style="85" bestFit="1" customWidth="1"/>
    <col min="4621" max="4864" width="8.7265625" style="85"/>
    <col min="4865" max="4865" width="4.7265625" style="85" customWidth="1"/>
    <col min="4866" max="4866" width="18.26953125" style="85" customWidth="1"/>
    <col min="4867" max="4867" width="20.7265625" style="85" customWidth="1"/>
    <col min="4868" max="4868" width="14.453125" style="85" customWidth="1"/>
    <col min="4869" max="4869" width="13" style="85" customWidth="1"/>
    <col min="4870" max="4870" width="4.26953125" style="85" customWidth="1"/>
    <col min="4871" max="4871" width="50.26953125" style="85" customWidth="1"/>
    <col min="4872" max="4872" width="15.7265625" style="85" bestFit="1" customWidth="1"/>
    <col min="4873" max="4874" width="9.7265625" style="85" bestFit="1" customWidth="1"/>
    <col min="4875" max="4875" width="8.7265625" style="85"/>
    <col min="4876" max="4876" width="11" style="85" bestFit="1" customWidth="1"/>
    <col min="4877" max="5120" width="8.7265625" style="85"/>
    <col min="5121" max="5121" width="4.7265625" style="85" customWidth="1"/>
    <col min="5122" max="5122" width="18.26953125" style="85" customWidth="1"/>
    <col min="5123" max="5123" width="20.7265625" style="85" customWidth="1"/>
    <col min="5124" max="5124" width="14.453125" style="85" customWidth="1"/>
    <col min="5125" max="5125" width="13" style="85" customWidth="1"/>
    <col min="5126" max="5126" width="4.26953125" style="85" customWidth="1"/>
    <col min="5127" max="5127" width="50.26953125" style="85" customWidth="1"/>
    <col min="5128" max="5128" width="15.7265625" style="85" bestFit="1" customWidth="1"/>
    <col min="5129" max="5130" width="9.7265625" style="85" bestFit="1" customWidth="1"/>
    <col min="5131" max="5131" width="8.7265625" style="85"/>
    <col min="5132" max="5132" width="11" style="85" bestFit="1" customWidth="1"/>
    <col min="5133" max="5376" width="8.7265625" style="85"/>
    <col min="5377" max="5377" width="4.7265625" style="85" customWidth="1"/>
    <col min="5378" max="5378" width="18.26953125" style="85" customWidth="1"/>
    <col min="5379" max="5379" width="20.7265625" style="85" customWidth="1"/>
    <col min="5380" max="5380" width="14.453125" style="85" customWidth="1"/>
    <col min="5381" max="5381" width="13" style="85" customWidth="1"/>
    <col min="5382" max="5382" width="4.26953125" style="85" customWidth="1"/>
    <col min="5383" max="5383" width="50.26953125" style="85" customWidth="1"/>
    <col min="5384" max="5384" width="15.7265625" style="85" bestFit="1" customWidth="1"/>
    <col min="5385" max="5386" width="9.7265625" style="85" bestFit="1" customWidth="1"/>
    <col min="5387" max="5387" width="8.7265625" style="85"/>
    <col min="5388" max="5388" width="11" style="85" bestFit="1" customWidth="1"/>
    <col min="5389" max="5632" width="8.7265625" style="85"/>
    <col min="5633" max="5633" width="4.7265625" style="85" customWidth="1"/>
    <col min="5634" max="5634" width="18.26953125" style="85" customWidth="1"/>
    <col min="5635" max="5635" width="20.7265625" style="85" customWidth="1"/>
    <col min="5636" max="5636" width="14.453125" style="85" customWidth="1"/>
    <col min="5637" max="5637" width="13" style="85" customWidth="1"/>
    <col min="5638" max="5638" width="4.26953125" style="85" customWidth="1"/>
    <col min="5639" max="5639" width="50.26953125" style="85" customWidth="1"/>
    <col min="5640" max="5640" width="15.7265625" style="85" bestFit="1" customWidth="1"/>
    <col min="5641" max="5642" width="9.7265625" style="85" bestFit="1" customWidth="1"/>
    <col min="5643" max="5643" width="8.7265625" style="85"/>
    <col min="5644" max="5644" width="11" style="85" bestFit="1" customWidth="1"/>
    <col min="5645" max="5888" width="8.7265625" style="85"/>
    <col min="5889" max="5889" width="4.7265625" style="85" customWidth="1"/>
    <col min="5890" max="5890" width="18.26953125" style="85" customWidth="1"/>
    <col min="5891" max="5891" width="20.7265625" style="85" customWidth="1"/>
    <col min="5892" max="5892" width="14.453125" style="85" customWidth="1"/>
    <col min="5893" max="5893" width="13" style="85" customWidth="1"/>
    <col min="5894" max="5894" width="4.26953125" style="85" customWidth="1"/>
    <col min="5895" max="5895" width="50.26953125" style="85" customWidth="1"/>
    <col min="5896" max="5896" width="15.7265625" style="85" bestFit="1" customWidth="1"/>
    <col min="5897" max="5898" width="9.7265625" style="85" bestFit="1" customWidth="1"/>
    <col min="5899" max="5899" width="8.7265625" style="85"/>
    <col min="5900" max="5900" width="11" style="85" bestFit="1" customWidth="1"/>
    <col min="5901" max="6144" width="8.7265625" style="85"/>
    <col min="6145" max="6145" width="4.7265625" style="85" customWidth="1"/>
    <col min="6146" max="6146" width="18.26953125" style="85" customWidth="1"/>
    <col min="6147" max="6147" width="20.7265625" style="85" customWidth="1"/>
    <col min="6148" max="6148" width="14.453125" style="85" customWidth="1"/>
    <col min="6149" max="6149" width="13" style="85" customWidth="1"/>
    <col min="6150" max="6150" width="4.26953125" style="85" customWidth="1"/>
    <col min="6151" max="6151" width="50.26953125" style="85" customWidth="1"/>
    <col min="6152" max="6152" width="15.7265625" style="85" bestFit="1" customWidth="1"/>
    <col min="6153" max="6154" width="9.7265625" style="85" bestFit="1" customWidth="1"/>
    <col min="6155" max="6155" width="8.7265625" style="85"/>
    <col min="6156" max="6156" width="11" style="85" bestFit="1" customWidth="1"/>
    <col min="6157" max="6400" width="8.7265625" style="85"/>
    <col min="6401" max="6401" width="4.7265625" style="85" customWidth="1"/>
    <col min="6402" max="6402" width="18.26953125" style="85" customWidth="1"/>
    <col min="6403" max="6403" width="20.7265625" style="85" customWidth="1"/>
    <col min="6404" max="6404" width="14.453125" style="85" customWidth="1"/>
    <col min="6405" max="6405" width="13" style="85" customWidth="1"/>
    <col min="6406" max="6406" width="4.26953125" style="85" customWidth="1"/>
    <col min="6407" max="6407" width="50.26953125" style="85" customWidth="1"/>
    <col min="6408" max="6408" width="15.7265625" style="85" bestFit="1" customWidth="1"/>
    <col min="6409" max="6410" width="9.7265625" style="85" bestFit="1" customWidth="1"/>
    <col min="6411" max="6411" width="8.7265625" style="85"/>
    <col min="6412" max="6412" width="11" style="85" bestFit="1" customWidth="1"/>
    <col min="6413" max="6656" width="8.7265625" style="85"/>
    <col min="6657" max="6657" width="4.7265625" style="85" customWidth="1"/>
    <col min="6658" max="6658" width="18.26953125" style="85" customWidth="1"/>
    <col min="6659" max="6659" width="20.7265625" style="85" customWidth="1"/>
    <col min="6660" max="6660" width="14.453125" style="85" customWidth="1"/>
    <col min="6661" max="6661" width="13" style="85" customWidth="1"/>
    <col min="6662" max="6662" width="4.26953125" style="85" customWidth="1"/>
    <col min="6663" max="6663" width="50.26953125" style="85" customWidth="1"/>
    <col min="6664" max="6664" width="15.7265625" style="85" bestFit="1" customWidth="1"/>
    <col min="6665" max="6666" width="9.7265625" style="85" bestFit="1" customWidth="1"/>
    <col min="6667" max="6667" width="8.7265625" style="85"/>
    <col min="6668" max="6668" width="11" style="85" bestFit="1" customWidth="1"/>
    <col min="6669" max="6912" width="8.7265625" style="85"/>
    <col min="6913" max="6913" width="4.7265625" style="85" customWidth="1"/>
    <col min="6914" max="6914" width="18.26953125" style="85" customWidth="1"/>
    <col min="6915" max="6915" width="20.7265625" style="85" customWidth="1"/>
    <col min="6916" max="6916" width="14.453125" style="85" customWidth="1"/>
    <col min="6917" max="6917" width="13" style="85" customWidth="1"/>
    <col min="6918" max="6918" width="4.26953125" style="85" customWidth="1"/>
    <col min="6919" max="6919" width="50.26953125" style="85" customWidth="1"/>
    <col min="6920" max="6920" width="15.7265625" style="85" bestFit="1" customWidth="1"/>
    <col min="6921" max="6922" width="9.7265625" style="85" bestFit="1" customWidth="1"/>
    <col min="6923" max="6923" width="8.7265625" style="85"/>
    <col min="6924" max="6924" width="11" style="85" bestFit="1" customWidth="1"/>
    <col min="6925" max="7168" width="8.7265625" style="85"/>
    <col min="7169" max="7169" width="4.7265625" style="85" customWidth="1"/>
    <col min="7170" max="7170" width="18.26953125" style="85" customWidth="1"/>
    <col min="7171" max="7171" width="20.7265625" style="85" customWidth="1"/>
    <col min="7172" max="7172" width="14.453125" style="85" customWidth="1"/>
    <col min="7173" max="7173" width="13" style="85" customWidth="1"/>
    <col min="7174" max="7174" width="4.26953125" style="85" customWidth="1"/>
    <col min="7175" max="7175" width="50.26953125" style="85" customWidth="1"/>
    <col min="7176" max="7176" width="15.7265625" style="85" bestFit="1" customWidth="1"/>
    <col min="7177" max="7178" width="9.7265625" style="85" bestFit="1" customWidth="1"/>
    <col min="7179" max="7179" width="8.7265625" style="85"/>
    <col min="7180" max="7180" width="11" style="85" bestFit="1" customWidth="1"/>
    <col min="7181" max="7424" width="8.7265625" style="85"/>
    <col min="7425" max="7425" width="4.7265625" style="85" customWidth="1"/>
    <col min="7426" max="7426" width="18.26953125" style="85" customWidth="1"/>
    <col min="7427" max="7427" width="20.7265625" style="85" customWidth="1"/>
    <col min="7428" max="7428" width="14.453125" style="85" customWidth="1"/>
    <col min="7429" max="7429" width="13" style="85" customWidth="1"/>
    <col min="7430" max="7430" width="4.26953125" style="85" customWidth="1"/>
    <col min="7431" max="7431" width="50.26953125" style="85" customWidth="1"/>
    <col min="7432" max="7432" width="15.7265625" style="85" bestFit="1" customWidth="1"/>
    <col min="7433" max="7434" width="9.7265625" style="85" bestFit="1" customWidth="1"/>
    <col min="7435" max="7435" width="8.7265625" style="85"/>
    <col min="7436" max="7436" width="11" style="85" bestFit="1" customWidth="1"/>
    <col min="7437" max="7680" width="8.7265625" style="85"/>
    <col min="7681" max="7681" width="4.7265625" style="85" customWidth="1"/>
    <col min="7682" max="7682" width="18.26953125" style="85" customWidth="1"/>
    <col min="7683" max="7683" width="20.7265625" style="85" customWidth="1"/>
    <col min="7684" max="7684" width="14.453125" style="85" customWidth="1"/>
    <col min="7685" max="7685" width="13" style="85" customWidth="1"/>
    <col min="7686" max="7686" width="4.26953125" style="85" customWidth="1"/>
    <col min="7687" max="7687" width="50.26953125" style="85" customWidth="1"/>
    <col min="7688" max="7688" width="15.7265625" style="85" bestFit="1" customWidth="1"/>
    <col min="7689" max="7690" width="9.7265625" style="85" bestFit="1" customWidth="1"/>
    <col min="7691" max="7691" width="8.7265625" style="85"/>
    <col min="7692" max="7692" width="11" style="85" bestFit="1" customWidth="1"/>
    <col min="7693" max="7936" width="8.7265625" style="85"/>
    <col min="7937" max="7937" width="4.7265625" style="85" customWidth="1"/>
    <col min="7938" max="7938" width="18.26953125" style="85" customWidth="1"/>
    <col min="7939" max="7939" width="20.7265625" style="85" customWidth="1"/>
    <col min="7940" max="7940" width="14.453125" style="85" customWidth="1"/>
    <col min="7941" max="7941" width="13" style="85" customWidth="1"/>
    <col min="7942" max="7942" width="4.26953125" style="85" customWidth="1"/>
    <col min="7943" max="7943" width="50.26953125" style="85" customWidth="1"/>
    <col min="7944" max="7944" width="15.7265625" style="85" bestFit="1" customWidth="1"/>
    <col min="7945" max="7946" width="9.7265625" style="85" bestFit="1" customWidth="1"/>
    <col min="7947" max="7947" width="8.7265625" style="85"/>
    <col min="7948" max="7948" width="11" style="85" bestFit="1" customWidth="1"/>
    <col min="7949" max="8192" width="8.7265625" style="85"/>
    <col min="8193" max="8193" width="4.7265625" style="85" customWidth="1"/>
    <col min="8194" max="8194" width="18.26953125" style="85" customWidth="1"/>
    <col min="8195" max="8195" width="20.7265625" style="85" customWidth="1"/>
    <col min="8196" max="8196" width="14.453125" style="85" customWidth="1"/>
    <col min="8197" max="8197" width="13" style="85" customWidth="1"/>
    <col min="8198" max="8198" width="4.26953125" style="85" customWidth="1"/>
    <col min="8199" max="8199" width="50.26953125" style="85" customWidth="1"/>
    <col min="8200" max="8200" width="15.7265625" style="85" bestFit="1" customWidth="1"/>
    <col min="8201" max="8202" width="9.7265625" style="85" bestFit="1" customWidth="1"/>
    <col min="8203" max="8203" width="8.7265625" style="85"/>
    <col min="8204" max="8204" width="11" style="85" bestFit="1" customWidth="1"/>
    <col min="8205" max="8448" width="8.7265625" style="85"/>
    <col min="8449" max="8449" width="4.7265625" style="85" customWidth="1"/>
    <col min="8450" max="8450" width="18.26953125" style="85" customWidth="1"/>
    <col min="8451" max="8451" width="20.7265625" style="85" customWidth="1"/>
    <col min="8452" max="8452" width="14.453125" style="85" customWidth="1"/>
    <col min="8453" max="8453" width="13" style="85" customWidth="1"/>
    <col min="8454" max="8454" width="4.26953125" style="85" customWidth="1"/>
    <col min="8455" max="8455" width="50.26953125" style="85" customWidth="1"/>
    <col min="8456" max="8456" width="15.7265625" style="85" bestFit="1" customWidth="1"/>
    <col min="8457" max="8458" width="9.7265625" style="85" bestFit="1" customWidth="1"/>
    <col min="8459" max="8459" width="8.7265625" style="85"/>
    <col min="8460" max="8460" width="11" style="85" bestFit="1" customWidth="1"/>
    <col min="8461" max="8704" width="8.7265625" style="85"/>
    <col min="8705" max="8705" width="4.7265625" style="85" customWidth="1"/>
    <col min="8706" max="8706" width="18.26953125" style="85" customWidth="1"/>
    <col min="8707" max="8707" width="20.7265625" style="85" customWidth="1"/>
    <col min="8708" max="8708" width="14.453125" style="85" customWidth="1"/>
    <col min="8709" max="8709" width="13" style="85" customWidth="1"/>
    <col min="8710" max="8710" width="4.26953125" style="85" customWidth="1"/>
    <col min="8711" max="8711" width="50.26953125" style="85" customWidth="1"/>
    <col min="8712" max="8712" width="15.7265625" style="85" bestFit="1" customWidth="1"/>
    <col min="8713" max="8714" width="9.7265625" style="85" bestFit="1" customWidth="1"/>
    <col min="8715" max="8715" width="8.7265625" style="85"/>
    <col min="8716" max="8716" width="11" style="85" bestFit="1" customWidth="1"/>
    <col min="8717" max="8960" width="8.7265625" style="85"/>
    <col min="8961" max="8961" width="4.7265625" style="85" customWidth="1"/>
    <col min="8962" max="8962" width="18.26953125" style="85" customWidth="1"/>
    <col min="8963" max="8963" width="20.7265625" style="85" customWidth="1"/>
    <col min="8964" max="8964" width="14.453125" style="85" customWidth="1"/>
    <col min="8965" max="8965" width="13" style="85" customWidth="1"/>
    <col min="8966" max="8966" width="4.26953125" style="85" customWidth="1"/>
    <col min="8967" max="8967" width="50.26953125" style="85" customWidth="1"/>
    <col min="8968" max="8968" width="15.7265625" style="85" bestFit="1" customWidth="1"/>
    <col min="8969" max="8970" width="9.7265625" style="85" bestFit="1" customWidth="1"/>
    <col min="8971" max="8971" width="8.7265625" style="85"/>
    <col min="8972" max="8972" width="11" style="85" bestFit="1" customWidth="1"/>
    <col min="8973" max="9216" width="8.7265625" style="85"/>
    <col min="9217" max="9217" width="4.7265625" style="85" customWidth="1"/>
    <col min="9218" max="9218" width="18.26953125" style="85" customWidth="1"/>
    <col min="9219" max="9219" width="20.7265625" style="85" customWidth="1"/>
    <col min="9220" max="9220" width="14.453125" style="85" customWidth="1"/>
    <col min="9221" max="9221" width="13" style="85" customWidth="1"/>
    <col min="9222" max="9222" width="4.26953125" style="85" customWidth="1"/>
    <col min="9223" max="9223" width="50.26953125" style="85" customWidth="1"/>
    <col min="9224" max="9224" width="15.7265625" style="85" bestFit="1" customWidth="1"/>
    <col min="9225" max="9226" width="9.7265625" style="85" bestFit="1" customWidth="1"/>
    <col min="9227" max="9227" width="8.7265625" style="85"/>
    <col min="9228" max="9228" width="11" style="85" bestFit="1" customWidth="1"/>
    <col min="9229" max="9472" width="8.7265625" style="85"/>
    <col min="9473" max="9473" width="4.7265625" style="85" customWidth="1"/>
    <col min="9474" max="9474" width="18.26953125" style="85" customWidth="1"/>
    <col min="9475" max="9475" width="20.7265625" style="85" customWidth="1"/>
    <col min="9476" max="9476" width="14.453125" style="85" customWidth="1"/>
    <col min="9477" max="9477" width="13" style="85" customWidth="1"/>
    <col min="9478" max="9478" width="4.26953125" style="85" customWidth="1"/>
    <col min="9479" max="9479" width="50.26953125" style="85" customWidth="1"/>
    <col min="9480" max="9480" width="15.7265625" style="85" bestFit="1" customWidth="1"/>
    <col min="9481" max="9482" width="9.7265625" style="85" bestFit="1" customWidth="1"/>
    <col min="9483" max="9483" width="8.7265625" style="85"/>
    <col min="9484" max="9484" width="11" style="85" bestFit="1" customWidth="1"/>
    <col min="9485" max="9728" width="8.7265625" style="85"/>
    <col min="9729" max="9729" width="4.7265625" style="85" customWidth="1"/>
    <col min="9730" max="9730" width="18.26953125" style="85" customWidth="1"/>
    <col min="9731" max="9731" width="20.7265625" style="85" customWidth="1"/>
    <col min="9732" max="9732" width="14.453125" style="85" customWidth="1"/>
    <col min="9733" max="9733" width="13" style="85" customWidth="1"/>
    <col min="9734" max="9734" width="4.26953125" style="85" customWidth="1"/>
    <col min="9735" max="9735" width="50.26953125" style="85" customWidth="1"/>
    <col min="9736" max="9736" width="15.7265625" style="85" bestFit="1" customWidth="1"/>
    <col min="9737" max="9738" width="9.7265625" style="85" bestFit="1" customWidth="1"/>
    <col min="9739" max="9739" width="8.7265625" style="85"/>
    <col min="9740" max="9740" width="11" style="85" bestFit="1" customWidth="1"/>
    <col min="9741" max="9984" width="8.7265625" style="85"/>
    <col min="9985" max="9985" width="4.7265625" style="85" customWidth="1"/>
    <col min="9986" max="9986" width="18.26953125" style="85" customWidth="1"/>
    <col min="9987" max="9987" width="20.7265625" style="85" customWidth="1"/>
    <col min="9988" max="9988" width="14.453125" style="85" customWidth="1"/>
    <col min="9989" max="9989" width="13" style="85" customWidth="1"/>
    <col min="9990" max="9990" width="4.26953125" style="85" customWidth="1"/>
    <col min="9991" max="9991" width="50.26953125" style="85" customWidth="1"/>
    <col min="9992" max="9992" width="15.7265625" style="85" bestFit="1" customWidth="1"/>
    <col min="9993" max="9994" width="9.7265625" style="85" bestFit="1" customWidth="1"/>
    <col min="9995" max="9995" width="8.7265625" style="85"/>
    <col min="9996" max="9996" width="11" style="85" bestFit="1" customWidth="1"/>
    <col min="9997" max="10240" width="8.7265625" style="85"/>
    <col min="10241" max="10241" width="4.7265625" style="85" customWidth="1"/>
    <col min="10242" max="10242" width="18.26953125" style="85" customWidth="1"/>
    <col min="10243" max="10243" width="20.7265625" style="85" customWidth="1"/>
    <col min="10244" max="10244" width="14.453125" style="85" customWidth="1"/>
    <col min="10245" max="10245" width="13" style="85" customWidth="1"/>
    <col min="10246" max="10246" width="4.26953125" style="85" customWidth="1"/>
    <col min="10247" max="10247" width="50.26953125" style="85" customWidth="1"/>
    <col min="10248" max="10248" width="15.7265625" style="85" bestFit="1" customWidth="1"/>
    <col min="10249" max="10250" width="9.7265625" style="85" bestFit="1" customWidth="1"/>
    <col min="10251" max="10251" width="8.7265625" style="85"/>
    <col min="10252" max="10252" width="11" style="85" bestFit="1" customWidth="1"/>
    <col min="10253" max="10496" width="8.7265625" style="85"/>
    <col min="10497" max="10497" width="4.7265625" style="85" customWidth="1"/>
    <col min="10498" max="10498" width="18.26953125" style="85" customWidth="1"/>
    <col min="10499" max="10499" width="20.7265625" style="85" customWidth="1"/>
    <col min="10500" max="10500" width="14.453125" style="85" customWidth="1"/>
    <col min="10501" max="10501" width="13" style="85" customWidth="1"/>
    <col min="10502" max="10502" width="4.26953125" style="85" customWidth="1"/>
    <col min="10503" max="10503" width="50.26953125" style="85" customWidth="1"/>
    <col min="10504" max="10504" width="15.7265625" style="85" bestFit="1" customWidth="1"/>
    <col min="10505" max="10506" width="9.7265625" style="85" bestFit="1" customWidth="1"/>
    <col min="10507" max="10507" width="8.7265625" style="85"/>
    <col min="10508" max="10508" width="11" style="85" bestFit="1" customWidth="1"/>
    <col min="10509" max="10752" width="8.7265625" style="85"/>
    <col min="10753" max="10753" width="4.7265625" style="85" customWidth="1"/>
    <col min="10754" max="10754" width="18.26953125" style="85" customWidth="1"/>
    <col min="10755" max="10755" width="20.7265625" style="85" customWidth="1"/>
    <col min="10756" max="10756" width="14.453125" style="85" customWidth="1"/>
    <col min="10757" max="10757" width="13" style="85" customWidth="1"/>
    <col min="10758" max="10758" width="4.26953125" style="85" customWidth="1"/>
    <col min="10759" max="10759" width="50.26953125" style="85" customWidth="1"/>
    <col min="10760" max="10760" width="15.7265625" style="85" bestFit="1" customWidth="1"/>
    <col min="10761" max="10762" width="9.7265625" style="85" bestFit="1" customWidth="1"/>
    <col min="10763" max="10763" width="8.7265625" style="85"/>
    <col min="10764" max="10764" width="11" style="85" bestFit="1" customWidth="1"/>
    <col min="10765" max="11008" width="8.7265625" style="85"/>
    <col min="11009" max="11009" width="4.7265625" style="85" customWidth="1"/>
    <col min="11010" max="11010" width="18.26953125" style="85" customWidth="1"/>
    <col min="11011" max="11011" width="20.7265625" style="85" customWidth="1"/>
    <col min="11012" max="11012" width="14.453125" style="85" customWidth="1"/>
    <col min="11013" max="11013" width="13" style="85" customWidth="1"/>
    <col min="11014" max="11014" width="4.26953125" style="85" customWidth="1"/>
    <col min="11015" max="11015" width="50.26953125" style="85" customWidth="1"/>
    <col min="11016" max="11016" width="15.7265625" style="85" bestFit="1" customWidth="1"/>
    <col min="11017" max="11018" width="9.7265625" style="85" bestFit="1" customWidth="1"/>
    <col min="11019" max="11019" width="8.7265625" style="85"/>
    <col min="11020" max="11020" width="11" style="85" bestFit="1" customWidth="1"/>
    <col min="11021" max="11264" width="8.7265625" style="85"/>
    <col min="11265" max="11265" width="4.7265625" style="85" customWidth="1"/>
    <col min="11266" max="11266" width="18.26953125" style="85" customWidth="1"/>
    <col min="11267" max="11267" width="20.7265625" style="85" customWidth="1"/>
    <col min="11268" max="11268" width="14.453125" style="85" customWidth="1"/>
    <col min="11269" max="11269" width="13" style="85" customWidth="1"/>
    <col min="11270" max="11270" width="4.26953125" style="85" customWidth="1"/>
    <col min="11271" max="11271" width="50.26953125" style="85" customWidth="1"/>
    <col min="11272" max="11272" width="15.7265625" style="85" bestFit="1" customWidth="1"/>
    <col min="11273" max="11274" width="9.7265625" style="85" bestFit="1" customWidth="1"/>
    <col min="11275" max="11275" width="8.7265625" style="85"/>
    <col min="11276" max="11276" width="11" style="85" bestFit="1" customWidth="1"/>
    <col min="11277" max="11520" width="8.7265625" style="85"/>
    <col min="11521" max="11521" width="4.7265625" style="85" customWidth="1"/>
    <col min="11522" max="11522" width="18.26953125" style="85" customWidth="1"/>
    <col min="11523" max="11523" width="20.7265625" style="85" customWidth="1"/>
    <col min="11524" max="11524" width="14.453125" style="85" customWidth="1"/>
    <col min="11525" max="11525" width="13" style="85" customWidth="1"/>
    <col min="11526" max="11526" width="4.26953125" style="85" customWidth="1"/>
    <col min="11527" max="11527" width="50.26953125" style="85" customWidth="1"/>
    <col min="11528" max="11528" width="15.7265625" style="85" bestFit="1" customWidth="1"/>
    <col min="11529" max="11530" width="9.7265625" style="85" bestFit="1" customWidth="1"/>
    <col min="11531" max="11531" width="8.7265625" style="85"/>
    <col min="11532" max="11532" width="11" style="85" bestFit="1" customWidth="1"/>
    <col min="11533" max="11776" width="8.7265625" style="85"/>
    <col min="11777" max="11777" width="4.7265625" style="85" customWidth="1"/>
    <col min="11778" max="11778" width="18.26953125" style="85" customWidth="1"/>
    <col min="11779" max="11779" width="20.7265625" style="85" customWidth="1"/>
    <col min="11780" max="11780" width="14.453125" style="85" customWidth="1"/>
    <col min="11781" max="11781" width="13" style="85" customWidth="1"/>
    <col min="11782" max="11782" width="4.26953125" style="85" customWidth="1"/>
    <col min="11783" max="11783" width="50.26953125" style="85" customWidth="1"/>
    <col min="11784" max="11784" width="15.7265625" style="85" bestFit="1" customWidth="1"/>
    <col min="11785" max="11786" width="9.7265625" style="85" bestFit="1" customWidth="1"/>
    <col min="11787" max="11787" width="8.7265625" style="85"/>
    <col min="11788" max="11788" width="11" style="85" bestFit="1" customWidth="1"/>
    <col min="11789" max="12032" width="8.7265625" style="85"/>
    <col min="12033" max="12033" width="4.7265625" style="85" customWidth="1"/>
    <col min="12034" max="12034" width="18.26953125" style="85" customWidth="1"/>
    <col min="12035" max="12035" width="20.7265625" style="85" customWidth="1"/>
    <col min="12036" max="12036" width="14.453125" style="85" customWidth="1"/>
    <col min="12037" max="12037" width="13" style="85" customWidth="1"/>
    <col min="12038" max="12038" width="4.26953125" style="85" customWidth="1"/>
    <col min="12039" max="12039" width="50.26953125" style="85" customWidth="1"/>
    <col min="12040" max="12040" width="15.7265625" style="85" bestFit="1" customWidth="1"/>
    <col min="12041" max="12042" width="9.7265625" style="85" bestFit="1" customWidth="1"/>
    <col min="12043" max="12043" width="8.7265625" style="85"/>
    <col min="12044" max="12044" width="11" style="85" bestFit="1" customWidth="1"/>
    <col min="12045" max="12288" width="8.7265625" style="85"/>
    <col min="12289" max="12289" width="4.7265625" style="85" customWidth="1"/>
    <col min="12290" max="12290" width="18.26953125" style="85" customWidth="1"/>
    <col min="12291" max="12291" width="20.7265625" style="85" customWidth="1"/>
    <col min="12292" max="12292" width="14.453125" style="85" customWidth="1"/>
    <col min="12293" max="12293" width="13" style="85" customWidth="1"/>
    <col min="12294" max="12294" width="4.26953125" style="85" customWidth="1"/>
    <col min="12295" max="12295" width="50.26953125" style="85" customWidth="1"/>
    <col min="12296" max="12296" width="15.7265625" style="85" bestFit="1" customWidth="1"/>
    <col min="12297" max="12298" width="9.7265625" style="85" bestFit="1" customWidth="1"/>
    <col min="12299" max="12299" width="8.7265625" style="85"/>
    <col min="12300" max="12300" width="11" style="85" bestFit="1" customWidth="1"/>
    <col min="12301" max="12544" width="8.7265625" style="85"/>
    <col min="12545" max="12545" width="4.7265625" style="85" customWidth="1"/>
    <col min="12546" max="12546" width="18.26953125" style="85" customWidth="1"/>
    <col min="12547" max="12547" width="20.7265625" style="85" customWidth="1"/>
    <col min="12548" max="12548" width="14.453125" style="85" customWidth="1"/>
    <col min="12549" max="12549" width="13" style="85" customWidth="1"/>
    <col min="12550" max="12550" width="4.26953125" style="85" customWidth="1"/>
    <col min="12551" max="12551" width="50.26953125" style="85" customWidth="1"/>
    <col min="12552" max="12552" width="15.7265625" style="85" bestFit="1" customWidth="1"/>
    <col min="12553" max="12554" width="9.7265625" style="85" bestFit="1" customWidth="1"/>
    <col min="12555" max="12555" width="8.7265625" style="85"/>
    <col min="12556" max="12556" width="11" style="85" bestFit="1" customWidth="1"/>
    <col min="12557" max="12800" width="8.7265625" style="85"/>
    <col min="12801" max="12801" width="4.7265625" style="85" customWidth="1"/>
    <col min="12802" max="12802" width="18.26953125" style="85" customWidth="1"/>
    <col min="12803" max="12803" width="20.7265625" style="85" customWidth="1"/>
    <col min="12804" max="12804" width="14.453125" style="85" customWidth="1"/>
    <col min="12805" max="12805" width="13" style="85" customWidth="1"/>
    <col min="12806" max="12806" width="4.26953125" style="85" customWidth="1"/>
    <col min="12807" max="12807" width="50.26953125" style="85" customWidth="1"/>
    <col min="12808" max="12808" width="15.7265625" style="85" bestFit="1" customWidth="1"/>
    <col min="12809" max="12810" width="9.7265625" style="85" bestFit="1" customWidth="1"/>
    <col min="12811" max="12811" width="8.7265625" style="85"/>
    <col min="12812" max="12812" width="11" style="85" bestFit="1" customWidth="1"/>
    <col min="12813" max="13056" width="8.7265625" style="85"/>
    <col min="13057" max="13057" width="4.7265625" style="85" customWidth="1"/>
    <col min="13058" max="13058" width="18.26953125" style="85" customWidth="1"/>
    <col min="13059" max="13059" width="20.7265625" style="85" customWidth="1"/>
    <col min="13060" max="13060" width="14.453125" style="85" customWidth="1"/>
    <col min="13061" max="13061" width="13" style="85" customWidth="1"/>
    <col min="13062" max="13062" width="4.26953125" style="85" customWidth="1"/>
    <col min="13063" max="13063" width="50.26953125" style="85" customWidth="1"/>
    <col min="13064" max="13064" width="15.7265625" style="85" bestFit="1" customWidth="1"/>
    <col min="13065" max="13066" width="9.7265625" style="85" bestFit="1" customWidth="1"/>
    <col min="13067" max="13067" width="8.7265625" style="85"/>
    <col min="13068" max="13068" width="11" style="85" bestFit="1" customWidth="1"/>
    <col min="13069" max="13312" width="8.7265625" style="85"/>
    <col min="13313" max="13313" width="4.7265625" style="85" customWidth="1"/>
    <col min="13314" max="13314" width="18.26953125" style="85" customWidth="1"/>
    <col min="13315" max="13315" width="20.7265625" style="85" customWidth="1"/>
    <col min="13316" max="13316" width="14.453125" style="85" customWidth="1"/>
    <col min="13317" max="13317" width="13" style="85" customWidth="1"/>
    <col min="13318" max="13318" width="4.26953125" style="85" customWidth="1"/>
    <col min="13319" max="13319" width="50.26953125" style="85" customWidth="1"/>
    <col min="13320" max="13320" width="15.7265625" style="85" bestFit="1" customWidth="1"/>
    <col min="13321" max="13322" width="9.7265625" style="85" bestFit="1" customWidth="1"/>
    <col min="13323" max="13323" width="8.7265625" style="85"/>
    <col min="13324" max="13324" width="11" style="85" bestFit="1" customWidth="1"/>
    <col min="13325" max="13568" width="8.7265625" style="85"/>
    <col min="13569" max="13569" width="4.7265625" style="85" customWidth="1"/>
    <col min="13570" max="13570" width="18.26953125" style="85" customWidth="1"/>
    <col min="13571" max="13571" width="20.7265625" style="85" customWidth="1"/>
    <col min="13572" max="13572" width="14.453125" style="85" customWidth="1"/>
    <col min="13573" max="13573" width="13" style="85" customWidth="1"/>
    <col min="13574" max="13574" width="4.26953125" style="85" customWidth="1"/>
    <col min="13575" max="13575" width="50.26953125" style="85" customWidth="1"/>
    <col min="13576" max="13576" width="15.7265625" style="85" bestFit="1" customWidth="1"/>
    <col min="13577" max="13578" width="9.7265625" style="85" bestFit="1" customWidth="1"/>
    <col min="13579" max="13579" width="8.7265625" style="85"/>
    <col min="13580" max="13580" width="11" style="85" bestFit="1" customWidth="1"/>
    <col min="13581" max="13824" width="8.7265625" style="85"/>
    <col min="13825" max="13825" width="4.7265625" style="85" customWidth="1"/>
    <col min="13826" max="13826" width="18.26953125" style="85" customWidth="1"/>
    <col min="13827" max="13827" width="20.7265625" style="85" customWidth="1"/>
    <col min="13828" max="13828" width="14.453125" style="85" customWidth="1"/>
    <col min="13829" max="13829" width="13" style="85" customWidth="1"/>
    <col min="13830" max="13830" width="4.26953125" style="85" customWidth="1"/>
    <col min="13831" max="13831" width="50.26953125" style="85" customWidth="1"/>
    <col min="13832" max="13832" width="15.7265625" style="85" bestFit="1" customWidth="1"/>
    <col min="13833" max="13834" width="9.7265625" style="85" bestFit="1" customWidth="1"/>
    <col min="13835" max="13835" width="8.7265625" style="85"/>
    <col min="13836" max="13836" width="11" style="85" bestFit="1" customWidth="1"/>
    <col min="13837" max="14080" width="8.7265625" style="85"/>
    <col min="14081" max="14081" width="4.7265625" style="85" customWidth="1"/>
    <col min="14082" max="14082" width="18.26953125" style="85" customWidth="1"/>
    <col min="14083" max="14083" width="20.7265625" style="85" customWidth="1"/>
    <col min="14084" max="14084" width="14.453125" style="85" customWidth="1"/>
    <col min="14085" max="14085" width="13" style="85" customWidth="1"/>
    <col min="14086" max="14086" width="4.26953125" style="85" customWidth="1"/>
    <col min="14087" max="14087" width="50.26953125" style="85" customWidth="1"/>
    <col min="14088" max="14088" width="15.7265625" style="85" bestFit="1" customWidth="1"/>
    <col min="14089" max="14090" width="9.7265625" style="85" bestFit="1" customWidth="1"/>
    <col min="14091" max="14091" width="8.7265625" style="85"/>
    <col min="14092" max="14092" width="11" style="85" bestFit="1" customWidth="1"/>
    <col min="14093" max="14336" width="8.7265625" style="85"/>
    <col min="14337" max="14337" width="4.7265625" style="85" customWidth="1"/>
    <col min="14338" max="14338" width="18.26953125" style="85" customWidth="1"/>
    <col min="14339" max="14339" width="20.7265625" style="85" customWidth="1"/>
    <col min="14340" max="14340" width="14.453125" style="85" customWidth="1"/>
    <col min="14341" max="14341" width="13" style="85" customWidth="1"/>
    <col min="14342" max="14342" width="4.26953125" style="85" customWidth="1"/>
    <col min="14343" max="14343" width="50.26953125" style="85" customWidth="1"/>
    <col min="14344" max="14344" width="15.7265625" style="85" bestFit="1" customWidth="1"/>
    <col min="14345" max="14346" width="9.7265625" style="85" bestFit="1" customWidth="1"/>
    <col min="14347" max="14347" width="8.7265625" style="85"/>
    <col min="14348" max="14348" width="11" style="85" bestFit="1" customWidth="1"/>
    <col min="14349" max="14592" width="8.7265625" style="85"/>
    <col min="14593" max="14593" width="4.7265625" style="85" customWidth="1"/>
    <col min="14594" max="14594" width="18.26953125" style="85" customWidth="1"/>
    <col min="14595" max="14595" width="20.7265625" style="85" customWidth="1"/>
    <col min="14596" max="14596" width="14.453125" style="85" customWidth="1"/>
    <col min="14597" max="14597" width="13" style="85" customWidth="1"/>
    <col min="14598" max="14598" width="4.26953125" style="85" customWidth="1"/>
    <col min="14599" max="14599" width="50.26953125" style="85" customWidth="1"/>
    <col min="14600" max="14600" width="15.7265625" style="85" bestFit="1" customWidth="1"/>
    <col min="14601" max="14602" width="9.7265625" style="85" bestFit="1" customWidth="1"/>
    <col min="14603" max="14603" width="8.7265625" style="85"/>
    <col min="14604" max="14604" width="11" style="85" bestFit="1" customWidth="1"/>
    <col min="14605" max="14848" width="8.7265625" style="85"/>
    <col min="14849" max="14849" width="4.7265625" style="85" customWidth="1"/>
    <col min="14850" max="14850" width="18.26953125" style="85" customWidth="1"/>
    <col min="14851" max="14851" width="20.7265625" style="85" customWidth="1"/>
    <col min="14852" max="14852" width="14.453125" style="85" customWidth="1"/>
    <col min="14853" max="14853" width="13" style="85" customWidth="1"/>
    <col min="14854" max="14854" width="4.26953125" style="85" customWidth="1"/>
    <col min="14855" max="14855" width="50.26953125" style="85" customWidth="1"/>
    <col min="14856" max="14856" width="15.7265625" style="85" bestFit="1" customWidth="1"/>
    <col min="14857" max="14858" width="9.7265625" style="85" bestFit="1" customWidth="1"/>
    <col min="14859" max="14859" width="8.7265625" style="85"/>
    <col min="14860" max="14860" width="11" style="85" bestFit="1" customWidth="1"/>
    <col min="14861" max="15104" width="8.7265625" style="85"/>
    <col min="15105" max="15105" width="4.7265625" style="85" customWidth="1"/>
    <col min="15106" max="15106" width="18.26953125" style="85" customWidth="1"/>
    <col min="15107" max="15107" width="20.7265625" style="85" customWidth="1"/>
    <col min="15108" max="15108" width="14.453125" style="85" customWidth="1"/>
    <col min="15109" max="15109" width="13" style="85" customWidth="1"/>
    <col min="15110" max="15110" width="4.26953125" style="85" customWidth="1"/>
    <col min="15111" max="15111" width="50.26953125" style="85" customWidth="1"/>
    <col min="15112" max="15112" width="15.7265625" style="85" bestFit="1" customWidth="1"/>
    <col min="15113" max="15114" width="9.7265625" style="85" bestFit="1" customWidth="1"/>
    <col min="15115" max="15115" width="8.7265625" style="85"/>
    <col min="15116" max="15116" width="11" style="85" bestFit="1" customWidth="1"/>
    <col min="15117" max="15360" width="8.7265625" style="85"/>
    <col min="15361" max="15361" width="4.7265625" style="85" customWidth="1"/>
    <col min="15362" max="15362" width="18.26953125" style="85" customWidth="1"/>
    <col min="15363" max="15363" width="20.7265625" style="85" customWidth="1"/>
    <col min="15364" max="15364" width="14.453125" style="85" customWidth="1"/>
    <col min="15365" max="15365" width="13" style="85" customWidth="1"/>
    <col min="15366" max="15366" width="4.26953125" style="85" customWidth="1"/>
    <col min="15367" max="15367" width="50.26953125" style="85" customWidth="1"/>
    <col min="15368" max="15368" width="15.7265625" style="85" bestFit="1" customWidth="1"/>
    <col min="15369" max="15370" width="9.7265625" style="85" bestFit="1" customWidth="1"/>
    <col min="15371" max="15371" width="8.7265625" style="85"/>
    <col min="15372" max="15372" width="11" style="85" bestFit="1" customWidth="1"/>
    <col min="15373" max="15616" width="8.7265625" style="85"/>
    <col min="15617" max="15617" width="4.7265625" style="85" customWidth="1"/>
    <col min="15618" max="15618" width="18.26953125" style="85" customWidth="1"/>
    <col min="15619" max="15619" width="20.7265625" style="85" customWidth="1"/>
    <col min="15620" max="15620" width="14.453125" style="85" customWidth="1"/>
    <col min="15621" max="15621" width="13" style="85" customWidth="1"/>
    <col min="15622" max="15622" width="4.26953125" style="85" customWidth="1"/>
    <col min="15623" max="15623" width="50.26953125" style="85" customWidth="1"/>
    <col min="15624" max="15624" width="15.7265625" style="85" bestFit="1" customWidth="1"/>
    <col min="15625" max="15626" width="9.7265625" style="85" bestFit="1" customWidth="1"/>
    <col min="15627" max="15627" width="8.7265625" style="85"/>
    <col min="15628" max="15628" width="11" style="85" bestFit="1" customWidth="1"/>
    <col min="15629" max="15872" width="8.7265625" style="85"/>
    <col min="15873" max="15873" width="4.7265625" style="85" customWidth="1"/>
    <col min="15874" max="15874" width="18.26953125" style="85" customWidth="1"/>
    <col min="15875" max="15875" width="20.7265625" style="85" customWidth="1"/>
    <col min="15876" max="15876" width="14.453125" style="85" customWidth="1"/>
    <col min="15877" max="15877" width="13" style="85" customWidth="1"/>
    <col min="15878" max="15878" width="4.26953125" style="85" customWidth="1"/>
    <col min="15879" max="15879" width="50.26953125" style="85" customWidth="1"/>
    <col min="15880" max="15880" width="15.7265625" style="85" bestFit="1" customWidth="1"/>
    <col min="15881" max="15882" width="9.7265625" style="85" bestFit="1" customWidth="1"/>
    <col min="15883" max="15883" width="8.7265625" style="85"/>
    <col min="15884" max="15884" width="11" style="85" bestFit="1" customWidth="1"/>
    <col min="15885" max="16128" width="8.7265625" style="85"/>
    <col min="16129" max="16129" width="4.7265625" style="85" customWidth="1"/>
    <col min="16130" max="16130" width="18.26953125" style="85" customWidth="1"/>
    <col min="16131" max="16131" width="20.7265625" style="85" customWidth="1"/>
    <col min="16132" max="16132" width="14.453125" style="85" customWidth="1"/>
    <col min="16133" max="16133" width="13" style="85" customWidth="1"/>
    <col min="16134" max="16134" width="4.26953125" style="85" customWidth="1"/>
    <col min="16135" max="16135" width="50.26953125" style="85" customWidth="1"/>
    <col min="16136" max="16136" width="15.7265625" style="85" bestFit="1" customWidth="1"/>
    <col min="16137" max="16138" width="9.7265625" style="85" bestFit="1" customWidth="1"/>
    <col min="16139" max="16139" width="8.7265625" style="85"/>
    <col min="16140" max="16140" width="11" style="85" bestFit="1" customWidth="1"/>
    <col min="16141" max="16384" width="8.7265625" style="85"/>
  </cols>
  <sheetData>
    <row r="1" spans="1:12" ht="23" x14ac:dyDescent="0.65">
      <c r="A1" s="81" t="s">
        <v>149</v>
      </c>
      <c r="B1" s="81"/>
      <c r="C1" s="81"/>
      <c r="D1" s="81"/>
      <c r="E1" s="81"/>
      <c r="F1" s="82"/>
    </row>
    <row r="3" spans="1:12" s="91" customFormat="1" ht="12.5" x14ac:dyDescent="0.35">
      <c r="A3" s="86" t="s">
        <v>51</v>
      </c>
      <c r="B3" s="86" t="s">
        <v>52</v>
      </c>
      <c r="C3" s="86" t="s">
        <v>150</v>
      </c>
      <c r="D3" s="87" t="s">
        <v>151</v>
      </c>
      <c r="E3" s="87"/>
      <c r="F3" s="88"/>
      <c r="G3" s="89"/>
      <c r="H3" s="90"/>
      <c r="I3" s="89"/>
      <c r="J3" s="89"/>
      <c r="K3" s="89"/>
      <c r="L3" s="89"/>
    </row>
    <row r="4" spans="1:12" s="91" customFormat="1" ht="12.5" x14ac:dyDescent="0.35">
      <c r="A4" s="86"/>
      <c r="B4" s="86"/>
      <c r="C4" s="86"/>
      <c r="D4" s="92" t="s">
        <v>152</v>
      </c>
      <c r="E4" s="93" t="s">
        <v>153</v>
      </c>
      <c r="F4" s="88"/>
      <c r="G4" s="94"/>
      <c r="H4" s="90"/>
      <c r="I4" s="95"/>
      <c r="J4" s="95"/>
      <c r="K4" s="95"/>
      <c r="L4" s="89"/>
    </row>
    <row r="5" spans="1:12" s="104" customFormat="1" x14ac:dyDescent="0.35">
      <c r="A5" s="96">
        <v>1</v>
      </c>
      <c r="B5" s="97" t="s">
        <v>70</v>
      </c>
      <c r="C5" s="98" t="s">
        <v>71</v>
      </c>
      <c r="D5" s="99" t="s">
        <v>71</v>
      </c>
      <c r="E5" s="100">
        <v>4492000</v>
      </c>
      <c r="F5" s="101"/>
      <c r="G5" s="102"/>
      <c r="H5" s="103"/>
      <c r="I5" s="102"/>
      <c r="J5" s="102"/>
      <c r="K5" s="102"/>
      <c r="L5" s="102"/>
    </row>
    <row r="6" spans="1:12" s="104" customFormat="1" x14ac:dyDescent="0.35">
      <c r="A6" s="96">
        <v>2</v>
      </c>
      <c r="B6" s="97" t="s">
        <v>72</v>
      </c>
      <c r="C6" s="98" t="s">
        <v>73</v>
      </c>
      <c r="D6" s="99" t="s">
        <v>73</v>
      </c>
      <c r="E6" s="100">
        <v>3808000</v>
      </c>
      <c r="F6" s="101"/>
      <c r="G6" s="102"/>
      <c r="H6" s="103"/>
      <c r="I6" s="102"/>
      <c r="J6" s="102"/>
      <c r="K6" s="102"/>
      <c r="L6" s="102"/>
    </row>
    <row r="7" spans="1:12" s="104" customFormat="1" x14ac:dyDescent="0.35">
      <c r="A7" s="96">
        <v>3</v>
      </c>
      <c r="B7" s="97" t="s">
        <v>74</v>
      </c>
      <c r="C7" s="98" t="s">
        <v>75</v>
      </c>
      <c r="D7" s="98" t="s">
        <v>154</v>
      </c>
      <c r="E7" s="100">
        <v>3016000</v>
      </c>
      <c r="F7" s="101"/>
      <c r="G7" s="102"/>
      <c r="H7" s="103"/>
      <c r="I7" s="102"/>
      <c r="J7" s="102"/>
      <c r="K7" s="102"/>
      <c r="L7" s="102"/>
    </row>
    <row r="8" spans="1:12" s="104" customFormat="1" x14ac:dyDescent="0.35">
      <c r="A8" s="96">
        <v>4</v>
      </c>
      <c r="B8" s="97" t="s">
        <v>76</v>
      </c>
      <c r="C8" s="98" t="s">
        <v>77</v>
      </c>
      <c r="D8" s="99" t="s">
        <v>155</v>
      </c>
      <c r="E8" s="100">
        <v>2888000</v>
      </c>
      <c r="F8" s="101"/>
      <c r="G8" s="102"/>
      <c r="H8" s="103"/>
      <c r="I8" s="102"/>
      <c r="J8" s="102"/>
      <c r="K8" s="102"/>
      <c r="L8" s="102"/>
    </row>
    <row r="9" spans="1:12" s="104" customFormat="1" x14ac:dyDescent="0.35">
      <c r="A9" s="96">
        <v>5</v>
      </c>
      <c r="B9" s="97" t="s">
        <v>78</v>
      </c>
      <c r="C9" s="98" t="s">
        <v>79</v>
      </c>
      <c r="D9" s="99" t="s">
        <v>79</v>
      </c>
      <c r="E9" s="100">
        <v>2460000</v>
      </c>
      <c r="F9" s="101"/>
      <c r="G9" s="102"/>
      <c r="H9" s="103"/>
      <c r="I9" s="102"/>
      <c r="J9" s="102"/>
      <c r="K9" s="102"/>
      <c r="L9" s="102"/>
    </row>
    <row r="10" spans="1:12" s="104" customFormat="1" x14ac:dyDescent="0.35">
      <c r="A10" s="96">
        <v>6</v>
      </c>
      <c r="B10" s="97" t="s">
        <v>80</v>
      </c>
      <c r="C10" s="98" t="s">
        <v>81</v>
      </c>
      <c r="D10" s="99" t="s">
        <v>81</v>
      </c>
      <c r="E10" s="100">
        <v>2952000</v>
      </c>
      <c r="F10" s="101"/>
      <c r="G10" s="102"/>
      <c r="H10" s="103"/>
      <c r="I10" s="102"/>
      <c r="J10" s="102"/>
      <c r="K10" s="102"/>
      <c r="L10" s="102"/>
    </row>
    <row r="11" spans="1:12" s="104" customFormat="1" x14ac:dyDescent="0.35">
      <c r="A11" s="96">
        <v>7</v>
      </c>
      <c r="B11" s="97" t="s">
        <v>82</v>
      </c>
      <c r="C11" s="98" t="s">
        <v>83</v>
      </c>
      <c r="D11" s="99" t="s">
        <v>83</v>
      </c>
      <c r="E11" s="100">
        <v>2268000</v>
      </c>
      <c r="F11" s="101"/>
      <c r="G11" s="102"/>
      <c r="H11" s="103"/>
      <c r="I11" s="102"/>
      <c r="J11" s="102"/>
      <c r="K11" s="102"/>
      <c r="L11" s="102"/>
    </row>
    <row r="12" spans="1:12" s="104" customFormat="1" x14ac:dyDescent="0.35">
      <c r="A12" s="96">
        <v>8</v>
      </c>
      <c r="B12" s="97" t="s">
        <v>84</v>
      </c>
      <c r="C12" s="98" t="s">
        <v>85</v>
      </c>
      <c r="D12" s="98" t="s">
        <v>85</v>
      </c>
      <c r="E12" s="100">
        <v>1583000</v>
      </c>
      <c r="F12" s="101"/>
      <c r="G12" s="102"/>
      <c r="H12" s="103"/>
      <c r="I12" s="102"/>
      <c r="J12" s="102"/>
      <c r="K12" s="102"/>
      <c r="L12" s="102"/>
    </row>
    <row r="13" spans="1:12" s="104" customFormat="1" x14ac:dyDescent="0.35">
      <c r="A13" s="96">
        <v>9</v>
      </c>
      <c r="B13" s="97" t="s">
        <v>86</v>
      </c>
      <c r="C13" s="98" t="s">
        <v>87</v>
      </c>
      <c r="D13" s="98" t="s">
        <v>87</v>
      </c>
      <c r="E13" s="100">
        <v>2621000</v>
      </c>
      <c r="F13" s="101"/>
      <c r="G13" s="102"/>
      <c r="H13" s="103"/>
      <c r="I13" s="102"/>
      <c r="J13" s="102"/>
      <c r="K13" s="102"/>
      <c r="L13" s="102"/>
    </row>
    <row r="14" spans="1:12" s="104" customFormat="1" x14ac:dyDescent="0.35">
      <c r="A14" s="96">
        <v>10</v>
      </c>
      <c r="B14" s="97" t="s">
        <v>88</v>
      </c>
      <c r="C14" s="98" t="s">
        <v>89</v>
      </c>
      <c r="D14" s="98" t="s">
        <v>89</v>
      </c>
      <c r="E14" s="100">
        <v>2139000</v>
      </c>
      <c r="F14" s="101"/>
      <c r="G14" s="102"/>
      <c r="H14" s="103"/>
      <c r="I14" s="102"/>
      <c r="J14" s="102"/>
      <c r="K14" s="102"/>
      <c r="L14" s="102"/>
    </row>
    <row r="15" spans="1:12" s="104" customFormat="1" x14ac:dyDescent="0.35">
      <c r="A15" s="96">
        <v>11</v>
      </c>
      <c r="B15" s="97" t="s">
        <v>90</v>
      </c>
      <c r="C15" s="98" t="s">
        <v>91</v>
      </c>
      <c r="D15" s="99"/>
      <c r="E15" s="100">
        <v>0</v>
      </c>
      <c r="F15" s="101"/>
      <c r="G15" s="102"/>
      <c r="H15" s="103"/>
      <c r="I15" s="102"/>
      <c r="J15" s="102"/>
      <c r="K15" s="102"/>
      <c r="L15" s="102"/>
    </row>
    <row r="16" spans="1:12" s="104" customFormat="1" x14ac:dyDescent="0.35">
      <c r="A16" s="96">
        <v>12</v>
      </c>
      <c r="B16" s="97" t="s">
        <v>156</v>
      </c>
      <c r="C16" s="98" t="s">
        <v>93</v>
      </c>
      <c r="D16" s="99"/>
      <c r="E16" s="100">
        <v>0</v>
      </c>
      <c r="F16" s="101"/>
      <c r="G16" s="105"/>
      <c r="H16" s="106"/>
      <c r="I16" s="105"/>
      <c r="J16" s="105"/>
      <c r="K16" s="105"/>
      <c r="L16" s="102"/>
    </row>
    <row r="17" spans="1:12" s="104" customFormat="1" x14ac:dyDescent="0.35">
      <c r="A17" s="96">
        <v>13</v>
      </c>
      <c r="B17" s="97" t="s">
        <v>94</v>
      </c>
      <c r="C17" s="98" t="s">
        <v>95</v>
      </c>
      <c r="D17" s="99"/>
      <c r="E17" s="100">
        <v>0</v>
      </c>
      <c r="F17" s="101"/>
      <c r="G17" s="107"/>
      <c r="H17" s="108"/>
      <c r="I17" s="108"/>
      <c r="J17" s="108"/>
      <c r="K17" s="108"/>
      <c r="L17" s="102"/>
    </row>
    <row r="18" spans="1:12" s="104" customFormat="1" x14ac:dyDescent="0.35">
      <c r="A18" s="96">
        <v>14</v>
      </c>
      <c r="B18" s="97" t="s">
        <v>96</v>
      </c>
      <c r="C18" s="98" t="s">
        <v>97</v>
      </c>
      <c r="D18" s="98" t="s">
        <v>97</v>
      </c>
      <c r="E18" s="100">
        <v>2182000</v>
      </c>
      <c r="F18" s="101"/>
      <c r="G18" s="107"/>
      <c r="H18" s="109"/>
      <c r="I18" s="108"/>
      <c r="J18" s="108"/>
      <c r="K18" s="108"/>
      <c r="L18" s="110"/>
    </row>
    <row r="19" spans="1:12" s="104" customFormat="1" x14ac:dyDescent="0.35">
      <c r="A19" s="96"/>
      <c r="B19" s="97"/>
      <c r="C19" s="98"/>
      <c r="D19" s="98" t="s">
        <v>157</v>
      </c>
      <c r="E19" s="100">
        <v>2342000</v>
      </c>
      <c r="F19" s="101"/>
      <c r="G19" s="107"/>
      <c r="H19" s="109"/>
      <c r="I19" s="108"/>
      <c r="J19" s="108"/>
      <c r="K19" s="108"/>
      <c r="L19" s="102"/>
    </row>
    <row r="20" spans="1:12" s="104" customFormat="1" x14ac:dyDescent="0.35">
      <c r="A20" s="96">
        <v>15</v>
      </c>
      <c r="B20" s="97" t="s">
        <v>158</v>
      </c>
      <c r="C20" s="98" t="s">
        <v>99</v>
      </c>
      <c r="D20" s="98" t="s">
        <v>159</v>
      </c>
      <c r="E20" s="100">
        <v>2268000</v>
      </c>
      <c r="F20" s="101"/>
      <c r="G20" s="108"/>
      <c r="H20" s="108"/>
      <c r="I20" s="108"/>
      <c r="J20" s="108"/>
      <c r="K20" s="108"/>
      <c r="L20" s="102"/>
    </row>
    <row r="21" spans="1:12" s="104" customFormat="1" x14ac:dyDescent="0.35">
      <c r="A21" s="96">
        <v>16</v>
      </c>
      <c r="B21" s="97" t="s">
        <v>100</v>
      </c>
      <c r="C21" s="98" t="s">
        <v>101</v>
      </c>
      <c r="D21" s="98" t="s">
        <v>101</v>
      </c>
      <c r="E21" s="100">
        <v>2674000</v>
      </c>
      <c r="F21" s="101"/>
      <c r="G21" s="108"/>
      <c r="H21" s="108"/>
      <c r="I21" s="108"/>
      <c r="J21" s="108"/>
      <c r="K21" s="108"/>
      <c r="L21" s="102"/>
    </row>
    <row r="22" spans="1:12" s="104" customFormat="1" x14ac:dyDescent="0.35">
      <c r="A22" s="96"/>
      <c r="B22" s="97"/>
      <c r="C22" s="98"/>
      <c r="D22" s="98" t="s">
        <v>160</v>
      </c>
      <c r="E22" s="100">
        <v>2695000</v>
      </c>
      <c r="F22" s="101"/>
      <c r="G22" s="108"/>
      <c r="H22" s="108"/>
      <c r="I22" s="108"/>
      <c r="J22" s="108"/>
      <c r="K22" s="108"/>
      <c r="L22" s="102"/>
    </row>
    <row r="23" spans="1:12" s="104" customFormat="1" x14ac:dyDescent="0.35">
      <c r="A23" s="96">
        <v>17</v>
      </c>
      <c r="B23" s="97" t="s">
        <v>102</v>
      </c>
      <c r="C23" s="98" t="s">
        <v>103</v>
      </c>
      <c r="D23" s="98" t="s">
        <v>103</v>
      </c>
      <c r="E23" s="100">
        <v>3262000</v>
      </c>
      <c r="F23" s="101"/>
      <c r="G23" s="108"/>
      <c r="H23" s="111"/>
      <c r="I23" s="108"/>
      <c r="J23" s="108"/>
      <c r="K23" s="108"/>
      <c r="L23" s="112"/>
    </row>
    <row r="24" spans="1:12" s="104" customFormat="1" x14ac:dyDescent="0.35">
      <c r="A24" s="96">
        <v>18</v>
      </c>
      <c r="B24" s="97" t="s">
        <v>104</v>
      </c>
      <c r="C24" s="98" t="s">
        <v>105</v>
      </c>
      <c r="D24" s="99" t="s">
        <v>105</v>
      </c>
      <c r="E24" s="100">
        <v>3230000</v>
      </c>
      <c r="F24" s="101"/>
      <c r="G24" s="108"/>
      <c r="H24" s="106"/>
      <c r="I24" s="105"/>
      <c r="J24" s="105"/>
      <c r="K24" s="105"/>
      <c r="L24" s="102"/>
    </row>
    <row r="25" spans="1:12" s="104" customFormat="1" x14ac:dyDescent="0.35">
      <c r="A25" s="96">
        <v>19</v>
      </c>
      <c r="B25" s="97" t="s">
        <v>106</v>
      </c>
      <c r="C25" s="98" t="s">
        <v>107</v>
      </c>
      <c r="D25" s="99" t="s">
        <v>107</v>
      </c>
      <c r="E25" s="100">
        <v>5081000</v>
      </c>
      <c r="F25" s="101"/>
      <c r="G25" s="102"/>
      <c r="H25" s="103"/>
      <c r="I25" s="102"/>
      <c r="J25" s="102"/>
      <c r="K25" s="102"/>
      <c r="L25" s="102"/>
    </row>
    <row r="26" spans="1:12" s="104" customFormat="1" x14ac:dyDescent="0.35">
      <c r="A26" s="96">
        <v>20</v>
      </c>
      <c r="B26" s="97" t="s">
        <v>108</v>
      </c>
      <c r="C26" s="98" t="s">
        <v>109</v>
      </c>
      <c r="D26" s="98" t="s">
        <v>109</v>
      </c>
      <c r="E26" s="100">
        <v>2781000</v>
      </c>
      <c r="F26" s="101"/>
      <c r="G26" s="102"/>
      <c r="H26" s="103"/>
      <c r="I26" s="102"/>
      <c r="J26" s="102"/>
      <c r="K26" s="102"/>
      <c r="L26" s="102"/>
    </row>
    <row r="27" spans="1:12" s="104" customFormat="1" x14ac:dyDescent="0.35">
      <c r="A27" s="96">
        <v>21</v>
      </c>
      <c r="B27" s="97" t="s">
        <v>110</v>
      </c>
      <c r="C27" s="98" t="s">
        <v>111</v>
      </c>
      <c r="D27" s="99" t="s">
        <v>111</v>
      </c>
      <c r="E27" s="100">
        <v>2984000</v>
      </c>
      <c r="F27" s="101"/>
      <c r="G27" s="102"/>
      <c r="H27" s="103"/>
      <c r="I27" s="102"/>
      <c r="J27" s="102"/>
      <c r="K27" s="102"/>
      <c r="L27" s="102"/>
    </row>
    <row r="28" spans="1:12" s="104" customFormat="1" x14ac:dyDescent="0.35">
      <c r="A28" s="96">
        <v>22</v>
      </c>
      <c r="B28" s="97" t="s">
        <v>112</v>
      </c>
      <c r="C28" s="98" t="s">
        <v>113</v>
      </c>
      <c r="D28" s="99" t="s">
        <v>113</v>
      </c>
      <c r="E28" s="100">
        <v>2995000</v>
      </c>
      <c r="F28" s="101"/>
      <c r="G28" s="102"/>
      <c r="H28" s="103"/>
      <c r="I28" s="102"/>
      <c r="J28" s="102"/>
      <c r="K28" s="102"/>
      <c r="L28" s="102"/>
    </row>
    <row r="29" spans="1:12" s="104" customFormat="1" x14ac:dyDescent="0.35">
      <c r="A29" s="96">
        <v>23</v>
      </c>
      <c r="B29" s="97" t="s">
        <v>114</v>
      </c>
      <c r="C29" s="98" t="s">
        <v>115</v>
      </c>
      <c r="D29" s="99" t="s">
        <v>161</v>
      </c>
      <c r="E29" s="100">
        <v>3797000</v>
      </c>
      <c r="F29" s="101"/>
      <c r="G29" s="102"/>
      <c r="H29" s="103"/>
      <c r="I29" s="102"/>
      <c r="J29" s="102"/>
      <c r="K29" s="102"/>
      <c r="L29" s="102"/>
    </row>
    <row r="30" spans="1:12" s="104" customFormat="1" x14ac:dyDescent="0.35">
      <c r="A30" s="96">
        <v>24</v>
      </c>
      <c r="B30" s="97" t="s">
        <v>116</v>
      </c>
      <c r="C30" s="98" t="s">
        <v>117</v>
      </c>
      <c r="D30" s="98" t="s">
        <v>162</v>
      </c>
      <c r="E30" s="113">
        <v>4057000</v>
      </c>
      <c r="F30" s="101"/>
      <c r="G30" s="105"/>
      <c r="H30" s="114"/>
      <c r="I30" s="105"/>
      <c r="J30" s="105"/>
      <c r="K30" s="105"/>
      <c r="L30" s="102"/>
    </row>
    <row r="31" spans="1:12" s="104" customFormat="1" x14ac:dyDescent="0.35">
      <c r="A31" s="96">
        <v>25</v>
      </c>
      <c r="B31" s="97" t="s">
        <v>118</v>
      </c>
      <c r="C31" s="98" t="s">
        <v>119</v>
      </c>
      <c r="D31" s="98" t="s">
        <v>119</v>
      </c>
      <c r="E31" s="100">
        <v>5102000</v>
      </c>
      <c r="F31" s="101"/>
      <c r="G31" s="112"/>
      <c r="H31" s="103"/>
      <c r="I31" s="102"/>
      <c r="J31" s="102"/>
      <c r="K31" s="102"/>
      <c r="L31" s="102"/>
    </row>
    <row r="32" spans="1:12" s="104" customFormat="1" x14ac:dyDescent="0.35">
      <c r="A32" s="96">
        <v>26</v>
      </c>
      <c r="B32" s="97" t="s">
        <v>120</v>
      </c>
      <c r="C32" s="98" t="s">
        <v>121</v>
      </c>
      <c r="D32" s="98" t="s">
        <v>121</v>
      </c>
      <c r="E32" s="100">
        <v>4824000</v>
      </c>
      <c r="F32" s="101"/>
      <c r="G32" s="102"/>
      <c r="H32" s="103"/>
      <c r="I32" s="102"/>
      <c r="J32" s="102"/>
      <c r="K32" s="102"/>
      <c r="L32" s="110"/>
    </row>
    <row r="33" spans="1:12" s="104" customFormat="1" x14ac:dyDescent="0.35">
      <c r="A33" s="96">
        <v>27</v>
      </c>
      <c r="B33" s="97" t="s">
        <v>122</v>
      </c>
      <c r="C33" s="98" t="s">
        <v>123</v>
      </c>
      <c r="D33" s="98" t="s">
        <v>123</v>
      </c>
      <c r="E33" s="100">
        <v>4867000</v>
      </c>
      <c r="F33" s="101"/>
      <c r="G33" s="102"/>
      <c r="H33" s="103"/>
      <c r="I33" s="102"/>
      <c r="J33" s="102"/>
      <c r="K33" s="102"/>
      <c r="L33" s="102"/>
    </row>
    <row r="34" spans="1:12" s="104" customFormat="1" x14ac:dyDescent="0.35">
      <c r="A34" s="96">
        <v>28</v>
      </c>
      <c r="B34" s="97" t="s">
        <v>124</v>
      </c>
      <c r="C34" s="98" t="s">
        <v>125</v>
      </c>
      <c r="D34" s="98" t="s">
        <v>125</v>
      </c>
      <c r="E34" s="100">
        <v>3829000</v>
      </c>
      <c r="F34" s="101"/>
      <c r="G34" s="102"/>
      <c r="H34" s="103"/>
      <c r="I34" s="102"/>
      <c r="J34" s="102"/>
      <c r="K34" s="102"/>
      <c r="L34" s="102"/>
    </row>
    <row r="35" spans="1:12" s="104" customFormat="1" x14ac:dyDescent="0.35">
      <c r="A35" s="96">
        <v>29</v>
      </c>
      <c r="B35" s="97" t="s">
        <v>126</v>
      </c>
      <c r="C35" s="98" t="s">
        <v>127</v>
      </c>
      <c r="D35" s="99" t="s">
        <v>127</v>
      </c>
      <c r="E35" s="100">
        <v>5113000</v>
      </c>
      <c r="F35" s="101"/>
      <c r="G35" s="102"/>
      <c r="H35" s="103"/>
      <c r="I35" s="102"/>
      <c r="J35" s="102"/>
      <c r="K35" s="102"/>
      <c r="L35" s="102"/>
    </row>
    <row r="36" spans="1:12" s="104" customFormat="1" x14ac:dyDescent="0.35">
      <c r="A36" s="96">
        <v>30</v>
      </c>
      <c r="B36" s="97" t="s">
        <v>128</v>
      </c>
      <c r="C36" s="98" t="s">
        <v>129</v>
      </c>
      <c r="D36" s="99" t="s">
        <v>129</v>
      </c>
      <c r="E36" s="100">
        <v>4182000</v>
      </c>
      <c r="F36" s="101"/>
      <c r="G36" s="112"/>
      <c r="H36" s="103"/>
      <c r="I36" s="102"/>
      <c r="J36" s="102"/>
      <c r="K36" s="102"/>
      <c r="L36" s="102"/>
    </row>
    <row r="37" spans="1:12" s="104" customFormat="1" x14ac:dyDescent="0.35">
      <c r="A37" s="96">
        <v>31</v>
      </c>
      <c r="B37" s="97" t="s">
        <v>130</v>
      </c>
      <c r="C37" s="98" t="s">
        <v>131</v>
      </c>
      <c r="D37" s="99" t="s">
        <v>131</v>
      </c>
      <c r="E37" s="100">
        <v>7081000</v>
      </c>
      <c r="F37" s="101"/>
      <c r="G37" s="102"/>
      <c r="H37" s="103"/>
      <c r="I37" s="102"/>
      <c r="J37" s="102"/>
      <c r="K37" s="102"/>
      <c r="L37" s="102"/>
    </row>
    <row r="38" spans="1:12" s="104" customFormat="1" x14ac:dyDescent="0.35">
      <c r="A38" s="96">
        <v>32</v>
      </c>
      <c r="B38" s="97" t="s">
        <v>132</v>
      </c>
      <c r="C38" s="98" t="s">
        <v>133</v>
      </c>
      <c r="D38" s="99" t="s">
        <v>163</v>
      </c>
      <c r="E38" s="100">
        <v>6664000</v>
      </c>
      <c r="F38" s="101"/>
      <c r="G38" s="102"/>
      <c r="H38" s="103"/>
      <c r="I38" s="102"/>
      <c r="J38" s="102"/>
      <c r="K38" s="102"/>
      <c r="L38" s="102"/>
    </row>
    <row r="39" spans="1:12" s="104" customFormat="1" x14ac:dyDescent="0.35">
      <c r="A39" s="96">
        <v>33</v>
      </c>
      <c r="B39" s="97" t="s">
        <v>134</v>
      </c>
      <c r="C39" s="99" t="s">
        <v>135</v>
      </c>
      <c r="D39" s="99" t="s">
        <v>135</v>
      </c>
      <c r="E39" s="113">
        <v>8193000</v>
      </c>
      <c r="F39" s="101"/>
      <c r="G39" s="102"/>
      <c r="H39" s="103"/>
      <c r="I39" s="102"/>
      <c r="J39" s="102"/>
      <c r="K39" s="102"/>
      <c r="L39" s="102"/>
    </row>
    <row r="40" spans="1:12" s="104" customFormat="1" x14ac:dyDescent="0.35">
      <c r="A40" s="96"/>
      <c r="B40" s="97"/>
      <c r="C40" s="98"/>
      <c r="D40" s="99" t="s">
        <v>164</v>
      </c>
      <c r="E40" s="100">
        <v>7519000</v>
      </c>
      <c r="F40" s="101"/>
      <c r="G40" s="112"/>
      <c r="H40" s="103"/>
      <c r="I40" s="102"/>
      <c r="J40" s="102"/>
      <c r="K40" s="102"/>
      <c r="L40" s="102"/>
    </row>
    <row r="41" spans="1:12" s="104" customFormat="1" x14ac:dyDescent="0.35">
      <c r="A41" s="96"/>
      <c r="B41" s="97"/>
      <c r="C41" s="98"/>
      <c r="D41" s="99" t="s">
        <v>165</v>
      </c>
      <c r="E41" s="113">
        <v>7487000</v>
      </c>
      <c r="F41" s="101"/>
      <c r="G41" s="102"/>
      <c r="H41" s="103"/>
      <c r="I41" s="110"/>
      <c r="J41" s="102"/>
      <c r="K41" s="102"/>
      <c r="L41" s="102"/>
    </row>
    <row r="42" spans="1:12" s="104" customFormat="1" x14ac:dyDescent="0.35">
      <c r="A42" s="96">
        <v>34</v>
      </c>
      <c r="B42" s="97" t="s">
        <v>136</v>
      </c>
      <c r="C42" s="98" t="s">
        <v>137</v>
      </c>
      <c r="D42" s="99" t="s">
        <v>137</v>
      </c>
      <c r="E42" s="100">
        <v>10824000</v>
      </c>
      <c r="F42" s="101"/>
      <c r="G42" s="102"/>
      <c r="H42" s="103"/>
      <c r="I42" s="102"/>
      <c r="J42" s="102"/>
      <c r="K42" s="102"/>
      <c r="L42" s="102"/>
    </row>
    <row r="43" spans="1:12" ht="12" x14ac:dyDescent="0.25">
      <c r="D43" s="117"/>
    </row>
  </sheetData>
  <mergeCells count="6">
    <mergeCell ref="A1:E1"/>
    <mergeCell ref="A3:A4"/>
    <mergeCell ref="B3:B4"/>
    <mergeCell ref="C3:C4"/>
    <mergeCell ref="D3:E3"/>
    <mergeCell ref="G17:G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E7C8E-68E2-4735-B81D-E7084E580662}">
  <dimension ref="B3:D11"/>
  <sheetViews>
    <sheetView workbookViewId="0">
      <selection activeCell="D6" sqref="D6"/>
    </sheetView>
  </sheetViews>
  <sheetFormatPr defaultRowHeight="14.5" x14ac:dyDescent="0.35"/>
  <cols>
    <col min="1" max="1" width="9.26953125" style="122" customWidth="1"/>
    <col min="2" max="2" width="31.7265625" style="122" customWidth="1"/>
    <col min="3" max="3" width="22.1796875" style="122" customWidth="1"/>
    <col min="4" max="4" width="11" style="122" bestFit="1" customWidth="1"/>
    <col min="5" max="256" width="8.7265625" style="122"/>
    <col min="257" max="257" width="9.26953125" style="122" customWidth="1"/>
    <col min="258" max="258" width="31.7265625" style="122" customWidth="1"/>
    <col min="259" max="259" width="25.7265625" style="122" customWidth="1"/>
    <col min="260" max="260" width="11" style="122" bestFit="1" customWidth="1"/>
    <col min="261" max="512" width="8.7265625" style="122"/>
    <col min="513" max="513" width="9.26953125" style="122" customWidth="1"/>
    <col min="514" max="514" width="31.7265625" style="122" customWidth="1"/>
    <col min="515" max="515" width="25.7265625" style="122" customWidth="1"/>
    <col min="516" max="516" width="11" style="122" bestFit="1" customWidth="1"/>
    <col min="517" max="768" width="8.7265625" style="122"/>
    <col min="769" max="769" width="9.26953125" style="122" customWidth="1"/>
    <col min="770" max="770" width="31.7265625" style="122" customWidth="1"/>
    <col min="771" max="771" width="25.7265625" style="122" customWidth="1"/>
    <col min="772" max="772" width="11" style="122" bestFit="1" customWidth="1"/>
    <col min="773" max="1024" width="8.7265625" style="122"/>
    <col min="1025" max="1025" width="9.26953125" style="122" customWidth="1"/>
    <col min="1026" max="1026" width="31.7265625" style="122" customWidth="1"/>
    <col min="1027" max="1027" width="25.7265625" style="122" customWidth="1"/>
    <col min="1028" max="1028" width="11" style="122" bestFit="1" customWidth="1"/>
    <col min="1029" max="1280" width="8.7265625" style="122"/>
    <col min="1281" max="1281" width="9.26953125" style="122" customWidth="1"/>
    <col min="1282" max="1282" width="31.7265625" style="122" customWidth="1"/>
    <col min="1283" max="1283" width="25.7265625" style="122" customWidth="1"/>
    <col min="1284" max="1284" width="11" style="122" bestFit="1" customWidth="1"/>
    <col min="1285" max="1536" width="8.7265625" style="122"/>
    <col min="1537" max="1537" width="9.26953125" style="122" customWidth="1"/>
    <col min="1538" max="1538" width="31.7265625" style="122" customWidth="1"/>
    <col min="1539" max="1539" width="25.7265625" style="122" customWidth="1"/>
    <col min="1540" max="1540" width="11" style="122" bestFit="1" customWidth="1"/>
    <col min="1541" max="1792" width="8.7265625" style="122"/>
    <col min="1793" max="1793" width="9.26953125" style="122" customWidth="1"/>
    <col min="1794" max="1794" width="31.7265625" style="122" customWidth="1"/>
    <col min="1795" max="1795" width="25.7265625" style="122" customWidth="1"/>
    <col min="1796" max="1796" width="11" style="122" bestFit="1" customWidth="1"/>
    <col min="1797" max="2048" width="8.7265625" style="122"/>
    <col min="2049" max="2049" width="9.26953125" style="122" customWidth="1"/>
    <col min="2050" max="2050" width="31.7265625" style="122" customWidth="1"/>
    <col min="2051" max="2051" width="25.7265625" style="122" customWidth="1"/>
    <col min="2052" max="2052" width="11" style="122" bestFit="1" customWidth="1"/>
    <col min="2053" max="2304" width="8.7265625" style="122"/>
    <col min="2305" max="2305" width="9.26953125" style="122" customWidth="1"/>
    <col min="2306" max="2306" width="31.7265625" style="122" customWidth="1"/>
    <col min="2307" max="2307" width="25.7265625" style="122" customWidth="1"/>
    <col min="2308" max="2308" width="11" style="122" bestFit="1" customWidth="1"/>
    <col min="2309" max="2560" width="8.7265625" style="122"/>
    <col min="2561" max="2561" width="9.26953125" style="122" customWidth="1"/>
    <col min="2562" max="2562" width="31.7265625" style="122" customWidth="1"/>
    <col min="2563" max="2563" width="25.7265625" style="122" customWidth="1"/>
    <col min="2564" max="2564" width="11" style="122" bestFit="1" customWidth="1"/>
    <col min="2565" max="2816" width="8.7265625" style="122"/>
    <col min="2817" max="2817" width="9.26953125" style="122" customWidth="1"/>
    <col min="2818" max="2818" width="31.7265625" style="122" customWidth="1"/>
    <col min="2819" max="2819" width="25.7265625" style="122" customWidth="1"/>
    <col min="2820" max="2820" width="11" style="122" bestFit="1" customWidth="1"/>
    <col min="2821" max="3072" width="8.7265625" style="122"/>
    <col min="3073" max="3073" width="9.26953125" style="122" customWidth="1"/>
    <col min="3074" max="3074" width="31.7265625" style="122" customWidth="1"/>
    <col min="3075" max="3075" width="25.7265625" style="122" customWidth="1"/>
    <col min="3076" max="3076" width="11" style="122" bestFit="1" customWidth="1"/>
    <col min="3077" max="3328" width="8.7265625" style="122"/>
    <col min="3329" max="3329" width="9.26953125" style="122" customWidth="1"/>
    <col min="3330" max="3330" width="31.7265625" style="122" customWidth="1"/>
    <col min="3331" max="3331" width="25.7265625" style="122" customWidth="1"/>
    <col min="3332" max="3332" width="11" style="122" bestFit="1" customWidth="1"/>
    <col min="3333" max="3584" width="8.7265625" style="122"/>
    <col min="3585" max="3585" width="9.26953125" style="122" customWidth="1"/>
    <col min="3586" max="3586" width="31.7265625" style="122" customWidth="1"/>
    <col min="3587" max="3587" width="25.7265625" style="122" customWidth="1"/>
    <col min="3588" max="3588" width="11" style="122" bestFit="1" customWidth="1"/>
    <col min="3589" max="3840" width="8.7265625" style="122"/>
    <col min="3841" max="3841" width="9.26953125" style="122" customWidth="1"/>
    <col min="3842" max="3842" width="31.7265625" style="122" customWidth="1"/>
    <col min="3843" max="3843" width="25.7265625" style="122" customWidth="1"/>
    <col min="3844" max="3844" width="11" style="122" bestFit="1" customWidth="1"/>
    <col min="3845" max="4096" width="8.7265625" style="122"/>
    <col min="4097" max="4097" width="9.26953125" style="122" customWidth="1"/>
    <col min="4098" max="4098" width="31.7265625" style="122" customWidth="1"/>
    <col min="4099" max="4099" width="25.7265625" style="122" customWidth="1"/>
    <col min="4100" max="4100" width="11" style="122" bestFit="1" customWidth="1"/>
    <col min="4101" max="4352" width="8.7265625" style="122"/>
    <col min="4353" max="4353" width="9.26953125" style="122" customWidth="1"/>
    <col min="4354" max="4354" width="31.7265625" style="122" customWidth="1"/>
    <col min="4355" max="4355" width="25.7265625" style="122" customWidth="1"/>
    <col min="4356" max="4356" width="11" style="122" bestFit="1" customWidth="1"/>
    <col min="4357" max="4608" width="8.7265625" style="122"/>
    <col min="4609" max="4609" width="9.26953125" style="122" customWidth="1"/>
    <col min="4610" max="4610" width="31.7265625" style="122" customWidth="1"/>
    <col min="4611" max="4611" width="25.7265625" style="122" customWidth="1"/>
    <col min="4612" max="4612" width="11" style="122" bestFit="1" customWidth="1"/>
    <col min="4613" max="4864" width="8.7265625" style="122"/>
    <col min="4865" max="4865" width="9.26953125" style="122" customWidth="1"/>
    <col min="4866" max="4866" width="31.7265625" style="122" customWidth="1"/>
    <col min="4867" max="4867" width="25.7265625" style="122" customWidth="1"/>
    <col min="4868" max="4868" width="11" style="122" bestFit="1" customWidth="1"/>
    <col min="4869" max="5120" width="8.7265625" style="122"/>
    <col min="5121" max="5121" width="9.26953125" style="122" customWidth="1"/>
    <col min="5122" max="5122" width="31.7265625" style="122" customWidth="1"/>
    <col min="5123" max="5123" width="25.7265625" style="122" customWidth="1"/>
    <col min="5124" max="5124" width="11" style="122" bestFit="1" customWidth="1"/>
    <col min="5125" max="5376" width="8.7265625" style="122"/>
    <col min="5377" max="5377" width="9.26953125" style="122" customWidth="1"/>
    <col min="5378" max="5378" width="31.7265625" style="122" customWidth="1"/>
    <col min="5379" max="5379" width="25.7265625" style="122" customWidth="1"/>
    <col min="5380" max="5380" width="11" style="122" bestFit="1" customWidth="1"/>
    <col min="5381" max="5632" width="8.7265625" style="122"/>
    <col min="5633" max="5633" width="9.26953125" style="122" customWidth="1"/>
    <col min="5634" max="5634" width="31.7265625" style="122" customWidth="1"/>
    <col min="5635" max="5635" width="25.7265625" style="122" customWidth="1"/>
    <col min="5636" max="5636" width="11" style="122" bestFit="1" customWidth="1"/>
    <col min="5637" max="5888" width="8.7265625" style="122"/>
    <col min="5889" max="5889" width="9.26953125" style="122" customWidth="1"/>
    <col min="5890" max="5890" width="31.7265625" style="122" customWidth="1"/>
    <col min="5891" max="5891" width="25.7265625" style="122" customWidth="1"/>
    <col min="5892" max="5892" width="11" style="122" bestFit="1" customWidth="1"/>
    <col min="5893" max="6144" width="8.7265625" style="122"/>
    <col min="6145" max="6145" width="9.26953125" style="122" customWidth="1"/>
    <col min="6146" max="6146" width="31.7265625" style="122" customWidth="1"/>
    <col min="6147" max="6147" width="25.7265625" style="122" customWidth="1"/>
    <col min="6148" max="6148" width="11" style="122" bestFit="1" customWidth="1"/>
    <col min="6149" max="6400" width="8.7265625" style="122"/>
    <col min="6401" max="6401" width="9.26953125" style="122" customWidth="1"/>
    <col min="6402" max="6402" width="31.7265625" style="122" customWidth="1"/>
    <col min="6403" max="6403" width="25.7265625" style="122" customWidth="1"/>
    <col min="6404" max="6404" width="11" style="122" bestFit="1" customWidth="1"/>
    <col min="6405" max="6656" width="8.7265625" style="122"/>
    <col min="6657" max="6657" width="9.26953125" style="122" customWidth="1"/>
    <col min="6658" max="6658" width="31.7265625" style="122" customWidth="1"/>
    <col min="6659" max="6659" width="25.7265625" style="122" customWidth="1"/>
    <col min="6660" max="6660" width="11" style="122" bestFit="1" customWidth="1"/>
    <col min="6661" max="6912" width="8.7265625" style="122"/>
    <col min="6913" max="6913" width="9.26953125" style="122" customWidth="1"/>
    <col min="6914" max="6914" width="31.7265625" style="122" customWidth="1"/>
    <col min="6915" max="6915" width="25.7265625" style="122" customWidth="1"/>
    <col min="6916" max="6916" width="11" style="122" bestFit="1" customWidth="1"/>
    <col min="6917" max="7168" width="8.7265625" style="122"/>
    <col min="7169" max="7169" width="9.26953125" style="122" customWidth="1"/>
    <col min="7170" max="7170" width="31.7265625" style="122" customWidth="1"/>
    <col min="7171" max="7171" width="25.7265625" style="122" customWidth="1"/>
    <col min="7172" max="7172" width="11" style="122" bestFit="1" customWidth="1"/>
    <col min="7173" max="7424" width="8.7265625" style="122"/>
    <col min="7425" max="7425" width="9.26953125" style="122" customWidth="1"/>
    <col min="7426" max="7426" width="31.7265625" style="122" customWidth="1"/>
    <col min="7427" max="7427" width="25.7265625" style="122" customWidth="1"/>
    <col min="7428" max="7428" width="11" style="122" bestFit="1" customWidth="1"/>
    <col min="7429" max="7680" width="8.7265625" style="122"/>
    <col min="7681" max="7681" width="9.26953125" style="122" customWidth="1"/>
    <col min="7682" max="7682" width="31.7265625" style="122" customWidth="1"/>
    <col min="7683" max="7683" width="25.7265625" style="122" customWidth="1"/>
    <col min="7684" max="7684" width="11" style="122" bestFit="1" customWidth="1"/>
    <col min="7685" max="7936" width="8.7265625" style="122"/>
    <col min="7937" max="7937" width="9.26953125" style="122" customWidth="1"/>
    <col min="7938" max="7938" width="31.7265625" style="122" customWidth="1"/>
    <col min="7939" max="7939" width="25.7265625" style="122" customWidth="1"/>
    <col min="7940" max="7940" width="11" style="122" bestFit="1" customWidth="1"/>
    <col min="7941" max="8192" width="8.7265625" style="122"/>
    <col min="8193" max="8193" width="9.26953125" style="122" customWidth="1"/>
    <col min="8194" max="8194" width="31.7265625" style="122" customWidth="1"/>
    <col min="8195" max="8195" width="25.7265625" style="122" customWidth="1"/>
    <col min="8196" max="8196" width="11" style="122" bestFit="1" customWidth="1"/>
    <col min="8197" max="8448" width="8.7265625" style="122"/>
    <col min="8449" max="8449" width="9.26953125" style="122" customWidth="1"/>
    <col min="8450" max="8450" width="31.7265625" style="122" customWidth="1"/>
    <col min="8451" max="8451" width="25.7265625" style="122" customWidth="1"/>
    <col min="8452" max="8452" width="11" style="122" bestFit="1" customWidth="1"/>
    <col min="8453" max="8704" width="8.7265625" style="122"/>
    <col min="8705" max="8705" width="9.26953125" style="122" customWidth="1"/>
    <col min="8706" max="8706" width="31.7265625" style="122" customWidth="1"/>
    <col min="8707" max="8707" width="25.7265625" style="122" customWidth="1"/>
    <col min="8708" max="8708" width="11" style="122" bestFit="1" customWidth="1"/>
    <col min="8709" max="8960" width="8.7265625" style="122"/>
    <col min="8961" max="8961" width="9.26953125" style="122" customWidth="1"/>
    <col min="8962" max="8962" width="31.7265625" style="122" customWidth="1"/>
    <col min="8963" max="8963" width="25.7265625" style="122" customWidth="1"/>
    <col min="8964" max="8964" width="11" style="122" bestFit="1" customWidth="1"/>
    <col min="8965" max="9216" width="8.7265625" style="122"/>
    <col min="9217" max="9217" width="9.26953125" style="122" customWidth="1"/>
    <col min="9218" max="9218" width="31.7265625" style="122" customWidth="1"/>
    <col min="9219" max="9219" width="25.7265625" style="122" customWidth="1"/>
    <col min="9220" max="9220" width="11" style="122" bestFit="1" customWidth="1"/>
    <col min="9221" max="9472" width="8.7265625" style="122"/>
    <col min="9473" max="9473" width="9.26953125" style="122" customWidth="1"/>
    <col min="9474" max="9474" width="31.7265625" style="122" customWidth="1"/>
    <col min="9475" max="9475" width="25.7265625" style="122" customWidth="1"/>
    <col min="9476" max="9476" width="11" style="122" bestFit="1" customWidth="1"/>
    <col min="9477" max="9728" width="8.7265625" style="122"/>
    <col min="9729" max="9729" width="9.26953125" style="122" customWidth="1"/>
    <col min="9730" max="9730" width="31.7265625" style="122" customWidth="1"/>
    <col min="9731" max="9731" width="25.7265625" style="122" customWidth="1"/>
    <col min="9732" max="9732" width="11" style="122" bestFit="1" customWidth="1"/>
    <col min="9733" max="9984" width="8.7265625" style="122"/>
    <col min="9985" max="9985" width="9.26953125" style="122" customWidth="1"/>
    <col min="9986" max="9986" width="31.7265625" style="122" customWidth="1"/>
    <col min="9987" max="9987" width="25.7265625" style="122" customWidth="1"/>
    <col min="9988" max="9988" width="11" style="122" bestFit="1" customWidth="1"/>
    <col min="9989" max="10240" width="8.7265625" style="122"/>
    <col min="10241" max="10241" width="9.26953125" style="122" customWidth="1"/>
    <col min="10242" max="10242" width="31.7265625" style="122" customWidth="1"/>
    <col min="10243" max="10243" width="25.7265625" style="122" customWidth="1"/>
    <col min="10244" max="10244" width="11" style="122" bestFit="1" customWidth="1"/>
    <col min="10245" max="10496" width="8.7265625" style="122"/>
    <col min="10497" max="10497" width="9.26953125" style="122" customWidth="1"/>
    <col min="10498" max="10498" width="31.7265625" style="122" customWidth="1"/>
    <col min="10499" max="10499" width="25.7265625" style="122" customWidth="1"/>
    <col min="10500" max="10500" width="11" style="122" bestFit="1" customWidth="1"/>
    <col min="10501" max="10752" width="8.7265625" style="122"/>
    <col min="10753" max="10753" width="9.26953125" style="122" customWidth="1"/>
    <col min="10754" max="10754" width="31.7265625" style="122" customWidth="1"/>
    <col min="10755" max="10755" width="25.7265625" style="122" customWidth="1"/>
    <col min="10756" max="10756" width="11" style="122" bestFit="1" customWidth="1"/>
    <col min="10757" max="11008" width="8.7265625" style="122"/>
    <col min="11009" max="11009" width="9.26953125" style="122" customWidth="1"/>
    <col min="11010" max="11010" width="31.7265625" style="122" customWidth="1"/>
    <col min="11011" max="11011" width="25.7265625" style="122" customWidth="1"/>
    <col min="11012" max="11012" width="11" style="122" bestFit="1" customWidth="1"/>
    <col min="11013" max="11264" width="8.7265625" style="122"/>
    <col min="11265" max="11265" width="9.26953125" style="122" customWidth="1"/>
    <col min="11266" max="11266" width="31.7265625" style="122" customWidth="1"/>
    <col min="11267" max="11267" width="25.7265625" style="122" customWidth="1"/>
    <col min="11268" max="11268" width="11" style="122" bestFit="1" customWidth="1"/>
    <col min="11269" max="11520" width="8.7265625" style="122"/>
    <col min="11521" max="11521" width="9.26953125" style="122" customWidth="1"/>
    <col min="11522" max="11522" width="31.7265625" style="122" customWidth="1"/>
    <col min="11523" max="11523" width="25.7265625" style="122" customWidth="1"/>
    <col min="11524" max="11524" width="11" style="122" bestFit="1" customWidth="1"/>
    <col min="11525" max="11776" width="8.7265625" style="122"/>
    <col min="11777" max="11777" width="9.26953125" style="122" customWidth="1"/>
    <col min="11778" max="11778" width="31.7265625" style="122" customWidth="1"/>
    <col min="11779" max="11779" width="25.7265625" style="122" customWidth="1"/>
    <col min="11780" max="11780" width="11" style="122" bestFit="1" customWidth="1"/>
    <col min="11781" max="12032" width="8.7265625" style="122"/>
    <col min="12033" max="12033" width="9.26953125" style="122" customWidth="1"/>
    <col min="12034" max="12034" width="31.7265625" style="122" customWidth="1"/>
    <col min="12035" max="12035" width="25.7265625" style="122" customWidth="1"/>
    <col min="12036" max="12036" width="11" style="122" bestFit="1" customWidth="1"/>
    <col min="12037" max="12288" width="8.7265625" style="122"/>
    <col min="12289" max="12289" width="9.26953125" style="122" customWidth="1"/>
    <col min="12290" max="12290" width="31.7265625" style="122" customWidth="1"/>
    <col min="12291" max="12291" width="25.7265625" style="122" customWidth="1"/>
    <col min="12292" max="12292" width="11" style="122" bestFit="1" customWidth="1"/>
    <col min="12293" max="12544" width="8.7265625" style="122"/>
    <col min="12545" max="12545" width="9.26953125" style="122" customWidth="1"/>
    <col min="12546" max="12546" width="31.7265625" style="122" customWidth="1"/>
    <col min="12547" max="12547" width="25.7265625" style="122" customWidth="1"/>
    <col min="12548" max="12548" width="11" style="122" bestFit="1" customWidth="1"/>
    <col min="12549" max="12800" width="8.7265625" style="122"/>
    <col min="12801" max="12801" width="9.26953125" style="122" customWidth="1"/>
    <col min="12802" max="12802" width="31.7265625" style="122" customWidth="1"/>
    <col min="12803" max="12803" width="25.7265625" style="122" customWidth="1"/>
    <col min="12804" max="12804" width="11" style="122" bestFit="1" customWidth="1"/>
    <col min="12805" max="13056" width="8.7265625" style="122"/>
    <col min="13057" max="13057" width="9.26953125" style="122" customWidth="1"/>
    <col min="13058" max="13058" width="31.7265625" style="122" customWidth="1"/>
    <col min="13059" max="13059" width="25.7265625" style="122" customWidth="1"/>
    <col min="13060" max="13060" width="11" style="122" bestFit="1" customWidth="1"/>
    <col min="13061" max="13312" width="8.7265625" style="122"/>
    <col min="13313" max="13313" width="9.26953125" style="122" customWidth="1"/>
    <col min="13314" max="13314" width="31.7265625" style="122" customWidth="1"/>
    <col min="13315" max="13315" width="25.7265625" style="122" customWidth="1"/>
    <col min="13316" max="13316" width="11" style="122" bestFit="1" customWidth="1"/>
    <col min="13317" max="13568" width="8.7265625" style="122"/>
    <col min="13569" max="13569" width="9.26953125" style="122" customWidth="1"/>
    <col min="13570" max="13570" width="31.7265625" style="122" customWidth="1"/>
    <col min="13571" max="13571" width="25.7265625" style="122" customWidth="1"/>
    <col min="13572" max="13572" width="11" style="122" bestFit="1" customWidth="1"/>
    <col min="13573" max="13824" width="8.7265625" style="122"/>
    <col min="13825" max="13825" width="9.26953125" style="122" customWidth="1"/>
    <col min="13826" max="13826" width="31.7265625" style="122" customWidth="1"/>
    <col min="13827" max="13827" width="25.7265625" style="122" customWidth="1"/>
    <col min="13828" max="13828" width="11" style="122" bestFit="1" customWidth="1"/>
    <col min="13829" max="14080" width="8.7265625" style="122"/>
    <col min="14081" max="14081" width="9.26953125" style="122" customWidth="1"/>
    <col min="14082" max="14082" width="31.7265625" style="122" customWidth="1"/>
    <col min="14083" max="14083" width="25.7265625" style="122" customWidth="1"/>
    <col min="14084" max="14084" width="11" style="122" bestFit="1" customWidth="1"/>
    <col min="14085" max="14336" width="8.7265625" style="122"/>
    <col min="14337" max="14337" width="9.26953125" style="122" customWidth="1"/>
    <col min="14338" max="14338" width="31.7265625" style="122" customWidth="1"/>
    <col min="14339" max="14339" width="25.7265625" style="122" customWidth="1"/>
    <col min="14340" max="14340" width="11" style="122" bestFit="1" customWidth="1"/>
    <col min="14341" max="14592" width="8.7265625" style="122"/>
    <col min="14593" max="14593" width="9.26953125" style="122" customWidth="1"/>
    <col min="14594" max="14594" width="31.7265625" style="122" customWidth="1"/>
    <col min="14595" max="14595" width="25.7265625" style="122" customWidth="1"/>
    <col min="14596" max="14596" width="11" style="122" bestFit="1" customWidth="1"/>
    <col min="14597" max="14848" width="8.7265625" style="122"/>
    <col min="14849" max="14849" width="9.26953125" style="122" customWidth="1"/>
    <col min="14850" max="14850" width="31.7265625" style="122" customWidth="1"/>
    <col min="14851" max="14851" width="25.7265625" style="122" customWidth="1"/>
    <col min="14852" max="14852" width="11" style="122" bestFit="1" customWidth="1"/>
    <col min="14853" max="15104" width="8.7265625" style="122"/>
    <col min="15105" max="15105" width="9.26953125" style="122" customWidth="1"/>
    <col min="15106" max="15106" width="31.7265625" style="122" customWidth="1"/>
    <col min="15107" max="15107" width="25.7265625" style="122" customWidth="1"/>
    <col min="15108" max="15108" width="11" style="122" bestFit="1" customWidth="1"/>
    <col min="15109" max="15360" width="8.7265625" style="122"/>
    <col min="15361" max="15361" width="9.26953125" style="122" customWidth="1"/>
    <col min="15362" max="15362" width="31.7265625" style="122" customWidth="1"/>
    <col min="15363" max="15363" width="25.7265625" style="122" customWidth="1"/>
    <col min="15364" max="15364" width="11" style="122" bestFit="1" customWidth="1"/>
    <col min="15365" max="15616" width="8.7265625" style="122"/>
    <col min="15617" max="15617" width="9.26953125" style="122" customWidth="1"/>
    <col min="15618" max="15618" width="31.7265625" style="122" customWidth="1"/>
    <col min="15619" max="15619" width="25.7265625" style="122" customWidth="1"/>
    <col min="15620" max="15620" width="11" style="122" bestFit="1" customWidth="1"/>
    <col min="15621" max="15872" width="8.7265625" style="122"/>
    <col min="15873" max="15873" width="9.26953125" style="122" customWidth="1"/>
    <col min="15874" max="15874" width="31.7265625" style="122" customWidth="1"/>
    <col min="15875" max="15875" width="25.7265625" style="122" customWidth="1"/>
    <col min="15876" max="15876" width="11" style="122" bestFit="1" customWidth="1"/>
    <col min="15877" max="16128" width="8.7265625" style="122"/>
    <col min="16129" max="16129" width="9.26953125" style="122" customWidth="1"/>
    <col min="16130" max="16130" width="31.7265625" style="122" customWidth="1"/>
    <col min="16131" max="16131" width="25.7265625" style="122" customWidth="1"/>
    <col min="16132" max="16132" width="11" style="122" bestFit="1" customWidth="1"/>
    <col min="16133" max="16384" width="8.7265625" style="122"/>
  </cols>
  <sheetData>
    <row r="3" spans="2:4" x14ac:dyDescent="0.35">
      <c r="B3" s="121" t="s">
        <v>166</v>
      </c>
    </row>
    <row r="6" spans="2:4" x14ac:dyDescent="0.35">
      <c r="B6" s="123" t="s">
        <v>167</v>
      </c>
      <c r="C6" s="123" t="s">
        <v>168</v>
      </c>
      <c r="D6" s="124"/>
    </row>
    <row r="7" spans="2:4" x14ac:dyDescent="0.35">
      <c r="B7" s="125" t="s">
        <v>169</v>
      </c>
      <c r="C7" s="126">
        <v>1700000</v>
      </c>
      <c r="D7" s="122" t="s">
        <v>170</v>
      </c>
    </row>
    <row r="8" spans="2:4" x14ac:dyDescent="0.35">
      <c r="B8" s="127" t="s">
        <v>171</v>
      </c>
      <c r="C8" s="126">
        <v>1400000</v>
      </c>
      <c r="D8" s="122" t="s">
        <v>170</v>
      </c>
    </row>
    <row r="9" spans="2:4" x14ac:dyDescent="0.35">
      <c r="B9" s="125" t="s">
        <v>172</v>
      </c>
      <c r="C9" s="126">
        <v>1000000</v>
      </c>
      <c r="D9" s="122" t="s">
        <v>170</v>
      </c>
    </row>
    <row r="10" spans="2:4" x14ac:dyDescent="0.35">
      <c r="B10" s="125" t="s">
        <v>173</v>
      </c>
      <c r="C10" s="126">
        <v>900000</v>
      </c>
      <c r="D10" s="122" t="s">
        <v>170</v>
      </c>
    </row>
    <row r="11" spans="2:4" x14ac:dyDescent="0.35">
      <c r="B11" s="128" t="s">
        <v>174</v>
      </c>
      <c r="C11" s="126">
        <v>700000</v>
      </c>
      <c r="D11" s="122" t="s">
        <v>175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B867F123546C4296AB31DA290F128A" ma:contentTypeVersion="18" ma:contentTypeDescription="Create a new document." ma:contentTypeScope="" ma:versionID="fd736b4533690ba66712477ba5b486e4">
  <xsd:schema xmlns:xsd="http://www.w3.org/2001/XMLSchema" xmlns:xs="http://www.w3.org/2001/XMLSchema" xmlns:p="http://schemas.microsoft.com/office/2006/metadata/properties" xmlns:ns2="cf217452-244c-46eb-9f4c-99f380b0c60c" xmlns:ns3="cd273273-2d29-47ce-b53b-3ecfd61fda9e" targetNamespace="http://schemas.microsoft.com/office/2006/metadata/properties" ma:root="true" ma:fieldsID="704d7237e47e9c8fa25f119494eb18e8" ns2:_="" ns3:_="">
    <xsd:import namespace="cf217452-244c-46eb-9f4c-99f380b0c60c"/>
    <xsd:import namespace="cd273273-2d29-47ce-b53b-3ecfd61fda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17452-244c-46eb-9f4c-99f380b0c6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4eac88-8ae6-4a96-90c7-97bc93c84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3273-2d29-47ce-b53b-3ecfd61fd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11c869-e115-4d23-9c2a-23d4409354f3}" ma:internalName="TaxCatchAll" ma:showField="CatchAllData" ma:web="cd273273-2d29-47ce-b53b-3ecfd61fd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73273-2d29-47ce-b53b-3ecfd61fda9e" xsi:nil="true"/>
    <lcf76f155ced4ddcb4097134ff3c332f xmlns="cf217452-244c-46eb-9f4c-99f380b0c60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8659F88-5353-468B-9801-6857CDBE52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585E1F-1078-4FA8-B458-AAE70909A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217452-244c-46eb-9f4c-99f380b0c60c"/>
    <ds:schemaRef ds:uri="cd273273-2d29-47ce-b53b-3ecfd61fd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2E4DCB-9845-4527-B277-D1FE10E1D1E4}">
  <ds:schemaRefs>
    <ds:schemaRef ds:uri="http://schemas.microsoft.com/office/2006/metadata/properties"/>
    <ds:schemaRef ds:uri="http://schemas.microsoft.com/office/infopath/2007/PartnerControls"/>
    <ds:schemaRef ds:uri="bf8d2c85-dbb3-489f-9ca8-17c9e494d297"/>
    <ds:schemaRef ds:uri="31c4dabc-aacc-4e71-ae64-12f8e4472132"/>
    <ds:schemaRef ds:uri="cd273273-2d29-47ce-b53b-3ecfd61fda9e"/>
    <ds:schemaRef ds:uri="cf217452-244c-46eb-9f4c-99f380b0c6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Template</vt:lpstr>
      <vt:lpstr>SBM</vt:lpstr>
      <vt:lpstr>Air Ticket</vt:lpstr>
      <vt:lpstr>Resource Person Fees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OLDFISRA, Feby</dc:creator>
  <cp:lastModifiedBy>MANSOER, Marini</cp:lastModifiedBy>
  <dcterms:created xsi:type="dcterms:W3CDTF">2026-04-08T03:36:43Z</dcterms:created>
  <dcterms:modified xsi:type="dcterms:W3CDTF">2026-06-06T10:53:39Z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0x0101006AB867F123546C4296AB31DA290F128A</vt:lpwstr>
  </property>
  <property fmtid="{D5CDD505-2E9C-101B-9397-08002B2CF9AE}" pid="3" name="MediaServiceImageTags">
    <vt:lpwstr/>
  </property>
</Properties>
</file>